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Google Диск\2017\ПРАЙСЫ 2017\"/>
    </mc:Choice>
  </mc:AlternateContent>
  <bookViews>
    <workbookView xWindow="0" yWindow="0" windowWidth="2184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7" i="1" l="1"/>
  <c r="S18" i="1" l="1"/>
  <c r="S17" i="1"/>
  <c r="Q30" i="1"/>
  <c r="Q29" i="1"/>
  <c r="Q27" i="1"/>
  <c r="Q26" i="1"/>
  <c r="Q24" i="1"/>
  <c r="Q23" i="1"/>
  <c r="Q21" i="1"/>
  <c r="Q18" i="1"/>
  <c r="Q17" i="1"/>
  <c r="Q14" i="1"/>
  <c r="N38" i="1"/>
  <c r="N30" i="1"/>
  <c r="N27" i="1"/>
  <c r="N24" i="1"/>
  <c r="N17" i="1"/>
  <c r="L30" i="1" l="1"/>
  <c r="L29" i="1"/>
  <c r="L27" i="1"/>
  <c r="L26" i="1"/>
  <c r="L24" i="1"/>
  <c r="L23" i="1"/>
  <c r="L21" i="1"/>
  <c r="L18" i="1"/>
  <c r="L17" i="1"/>
  <c r="L14" i="1"/>
  <c r="I38" i="1" l="1"/>
  <c r="I30" i="1"/>
  <c r="I27" i="1"/>
  <c r="I24" i="1"/>
  <c r="I17" i="1"/>
  <c r="G30" i="1"/>
  <c r="G29" i="1"/>
  <c r="G27" i="1"/>
  <c r="G26" i="1"/>
  <c r="G24" i="1"/>
  <c r="G23" i="1"/>
  <c r="G21" i="1"/>
  <c r="G14" i="1" l="1"/>
  <c r="G17" i="1"/>
  <c r="G18" i="1"/>
  <c r="D38" i="1"/>
  <c r="D30" i="1"/>
  <c r="D27" i="1"/>
  <c r="D24" i="1" l="1"/>
  <c r="D17" i="1"/>
  <c r="L63" i="1" l="1"/>
  <c r="L64" i="1"/>
  <c r="L65" i="1"/>
  <c r="L66" i="1"/>
  <c r="L68" i="1"/>
  <c r="S23" i="1" l="1"/>
  <c r="S21" i="1"/>
  <c r="S20" i="1"/>
  <c r="S14" i="1"/>
  <c r="N29" i="1"/>
  <c r="I29" i="1"/>
  <c r="D29" i="1"/>
  <c r="N57" i="1" l="1"/>
  <c r="I57" i="1"/>
  <c r="D57" i="1"/>
  <c r="N55" i="1"/>
  <c r="I55" i="1"/>
  <c r="D55" i="1"/>
  <c r="N53" i="1"/>
  <c r="I53" i="1"/>
  <c r="D53" i="1"/>
  <c r="N51" i="1"/>
  <c r="I51" i="1"/>
  <c r="D51" i="1"/>
  <c r="N49" i="1"/>
  <c r="I49" i="1"/>
  <c r="D49" i="1"/>
  <c r="N47" i="1"/>
  <c r="I47" i="1"/>
  <c r="D47" i="1"/>
  <c r="N44" i="1"/>
  <c r="I44" i="1"/>
  <c r="D44" i="1"/>
  <c r="N41" i="1"/>
  <c r="I41" i="1"/>
  <c r="D41" i="1"/>
  <c r="N40" i="1"/>
  <c r="I40" i="1"/>
  <c r="D40" i="1"/>
  <c r="N37" i="1"/>
  <c r="I37" i="1"/>
  <c r="D37" i="1"/>
  <c r="N33" i="1"/>
  <c r="I33" i="1"/>
  <c r="D33" i="1"/>
  <c r="N26" i="1"/>
  <c r="I26" i="1"/>
  <c r="D26" i="1"/>
  <c r="N23" i="1"/>
  <c r="I23" i="1"/>
  <c r="D23" i="1"/>
  <c r="N21" i="1"/>
  <c r="I21" i="1"/>
  <c r="D21" i="1"/>
  <c r="Q20" i="1"/>
  <c r="N20" i="1"/>
  <c r="L20" i="1"/>
  <c r="I20" i="1"/>
  <c r="G20" i="1"/>
  <c r="D20" i="1"/>
  <c r="N18" i="1"/>
  <c r="I18" i="1"/>
  <c r="D18" i="1"/>
  <c r="N14" i="1"/>
  <c r="I14" i="1"/>
  <c r="D14" i="1"/>
</calcChain>
</file>

<file path=xl/sharedStrings.xml><?xml version="1.0" encoding="utf-8"?>
<sst xmlns="http://schemas.openxmlformats.org/spreadsheetml/2006/main" count="307" uniqueCount="117">
  <si>
    <t>Артикул</t>
  </si>
  <si>
    <t>Размер, мм</t>
  </si>
  <si>
    <t>Наименование</t>
  </si>
  <si>
    <t>Толщина 80мм</t>
  </si>
  <si>
    <t>Толщина 60мм</t>
  </si>
  <si>
    <t>Толщина 40мм</t>
  </si>
  <si>
    <t>Рядовая ТП</t>
  </si>
  <si>
    <t>Угловая ТП</t>
  </si>
  <si>
    <t>Угловой добор</t>
  </si>
  <si>
    <t>Доборы</t>
  </si>
  <si>
    <t>750х656х80мм</t>
  </si>
  <si>
    <t>656х(245+245)х80мм</t>
  </si>
  <si>
    <t>250х820х80мм</t>
  </si>
  <si>
    <t>750х656х60мм</t>
  </si>
  <si>
    <t>656х(245+245)х60мм</t>
  </si>
  <si>
    <t>750х656х40мм</t>
  </si>
  <si>
    <t>656х(245+245)х40мм</t>
  </si>
  <si>
    <t>250х820х40мм</t>
  </si>
  <si>
    <t>м2</t>
  </si>
  <si>
    <t>1шт</t>
  </si>
  <si>
    <t>КЛИНКЕРНАЯ ПЛИТКА ПОД "КИРПИЧ" (240 х 71 мм)</t>
  </si>
  <si>
    <t>Покрытие фасада 1 панелью - 0.5 кв.м.</t>
  </si>
  <si>
    <t>240х71х11</t>
  </si>
  <si>
    <t>СЕРИЯ KERAVETTE SHINE / Глазурованная плитка</t>
  </si>
  <si>
    <t>240x71х8</t>
  </si>
  <si>
    <t>840 grigio, 837 marmos, 841 rosso, 835 sandos, 839 ferro, 834 giallo</t>
  </si>
  <si>
    <t>240x71х11</t>
  </si>
  <si>
    <t>319 royal, 825 sherry</t>
  </si>
  <si>
    <t xml:space="preserve">СЕРИЯ KERAPROTECT / Неглазурованная плитка </t>
  </si>
  <si>
    <t>СЕРИЯ ZEITLOS / Неглазурованная плитка</t>
  </si>
  <si>
    <t>240х71х14</t>
  </si>
  <si>
    <t>Размер панели -900х620 мм.  Покрытие фасада 1 панелью - 0,56 кв.м.</t>
  </si>
  <si>
    <t>СЕРИЯ GLANZSTUEK / Неглазурованная плитка - Новинка!</t>
  </si>
  <si>
    <t>2452</t>
  </si>
  <si>
    <t>440х52х14</t>
  </si>
  <si>
    <t>нет</t>
  </si>
  <si>
    <t>КРУПНОФОРМАТНАЯ ФАСАДНАЯ ПЛИТКА</t>
  </si>
  <si>
    <t>Размер панели - 936х631 мм.  Покрытие фасада 1 панелью - 0.59 кв.м.</t>
  </si>
  <si>
    <t>СЕРИЯ KERABIG / Глазурованная плитка</t>
  </si>
  <si>
    <t>302х148х12</t>
  </si>
  <si>
    <t>Размер панели - 912х770 мм.  Покрытие фасада 1 панелью - 0.70 кв.м.</t>
  </si>
  <si>
    <t>294х144х8</t>
  </si>
  <si>
    <t>294х144х10</t>
  </si>
  <si>
    <t>635, 640, 722</t>
  </si>
  <si>
    <t>Размер панели -1070х648 мм.  Покрытие фасада 1 панелью - 0.7 кв.м.</t>
  </si>
  <si>
    <t>СЕРИЯ ZEITLOS / Неглазурованная плитка - Новинка!</t>
  </si>
  <si>
    <t>400х71х14</t>
  </si>
  <si>
    <t>351 kalkbrand,  353 eisenrost, 355 sandschmelz, 357 backstein, 359 kohlenglanz</t>
  </si>
  <si>
    <t>см. 7470</t>
  </si>
  <si>
    <t>Размер панели - 1000х750 мм.  Покрытие фасада 1 панелью - 0.75 кв.м.</t>
  </si>
  <si>
    <t>СЕРИЯ STALOTEC / Неглазурованная плитка - Новинка!</t>
  </si>
  <si>
    <t>1100</t>
  </si>
  <si>
    <t>240х115х10</t>
  </si>
  <si>
    <t>СЕРИЯ TERRA / Неглазурованная рядовая плитка- Новинка!</t>
  </si>
  <si>
    <t xml:space="preserve">307 weizengelb, 313 herbstfarben, 316 patrizierrot ofenbunt, 215 patrizierrot </t>
  </si>
  <si>
    <t>СЕРИЯ DURO / Глазурованная плитка- Новинка!</t>
  </si>
  <si>
    <t>804 bossa, 803 elba, 850 garda</t>
  </si>
  <si>
    <t>СЕРИЯ ROCCIA / Глазурованная плитка- Новинка!</t>
  </si>
  <si>
    <t>8011</t>
  </si>
  <si>
    <t>834 giallo, 840 grigio, 835 sandos, 837 marmos, 839 ferro, 841 rosso</t>
  </si>
  <si>
    <t>СЕРИЯ EURAMIC MULTI / Глазурованная плитка - Новинка!</t>
  </si>
  <si>
    <t>1108</t>
  </si>
  <si>
    <t>240х115х8</t>
  </si>
  <si>
    <t>E 824 delta, E 887 omega</t>
  </si>
  <si>
    <t>СЕРИЯ EURAMIC CLASSICS / Неглазурованная плитка- Новинка!</t>
  </si>
  <si>
    <t>E 305 puma, E 345 naturrot bunt, E361 naturrot</t>
  </si>
  <si>
    <t>Изготовление панелей с OSB - наценка 120 руб./м2</t>
  </si>
  <si>
    <t>Упаковка панелей с промежуточной разбивкой листами ДСП - наценка 500 руб./поддон</t>
  </si>
  <si>
    <t>Срок поставки плитки: 3 - 6 недель при наличии товара на складе завода изготовителя</t>
  </si>
  <si>
    <t>Срок изготовления панелей: 1 - 3 недели с даты получения плитки</t>
  </si>
  <si>
    <t>Условия оплаты: 50% для размещении заказа и 50% не позднее 14 (четырнадцать) календарных дней с даты размещения заказа</t>
  </si>
  <si>
    <t>Условия поставки: самовывоз со склада в г. Москва (доставка на объект возможна по договоренности)</t>
  </si>
  <si>
    <t>656х(250+120)х80</t>
  </si>
  <si>
    <t>Материалы для затирки швов на термопанелях</t>
  </si>
  <si>
    <t>Мешок, кг.</t>
  </si>
  <si>
    <t>Расход,            кг/ м2</t>
  </si>
  <si>
    <t>Цена</t>
  </si>
  <si>
    <t>Стоимость, руб./ м2</t>
  </si>
  <si>
    <t>Складская программа</t>
  </si>
  <si>
    <t>склад Пирогово</t>
  </si>
  <si>
    <t>Толщина 20мм</t>
  </si>
  <si>
    <t>Серия Steinlinge/Неглазуровання плитка</t>
  </si>
  <si>
    <t>72454 RSS</t>
  </si>
  <si>
    <t>72455 RSS</t>
  </si>
  <si>
    <t>72456 RSS</t>
  </si>
  <si>
    <t>72457 RSS</t>
  </si>
  <si>
    <t>72458 RSS</t>
  </si>
  <si>
    <t>Пластичные затирки Quick-mix для заполнения швов клинкерной плитки с помощью монтажного пистолета</t>
  </si>
  <si>
    <t>Цветной шовный раствор для СФТК с наружным слоем из керамической плитки, стально-серый</t>
  </si>
  <si>
    <t xml:space="preserve">Цветной шовный раствор для СФТК с наружным слоем из керамической плитки, белый </t>
  </si>
  <si>
    <t xml:space="preserve">Цветной шовный раствор для СФТК с наружным слоем из керамической плитки, бежевый </t>
  </si>
  <si>
    <t>Цветной шовный раствор для СФТК с наружным слоем из керамической плитки, светло-коричневый</t>
  </si>
  <si>
    <t xml:space="preserve">Цветной шовный раствор для СФТК с наружным слоем из керамической плитки, тёмно-коричневый </t>
  </si>
  <si>
    <r>
      <t xml:space="preserve"> Прайс-лист 2016  на панели Регент </t>
    </r>
    <r>
      <rPr>
        <b/>
        <sz val="20"/>
        <color rgb="FFFF0000"/>
        <rFont val="Tahoma"/>
        <family val="2"/>
        <charset val="204"/>
      </rPr>
      <t xml:space="preserve">ППУ </t>
    </r>
    <r>
      <rPr>
        <b/>
        <sz val="20"/>
        <rFont val="Tahoma"/>
        <family val="2"/>
        <charset val="204"/>
      </rPr>
      <t xml:space="preserve">с клинкерной плиткой Stroеher </t>
    </r>
  </si>
  <si>
    <t xml:space="preserve">(действителен с  15.02.2016  г.) </t>
  </si>
  <si>
    <t>305 puma, 345 naturrot bunt, 361 naturrot, 215 patrizienrot, 307 weizengelb, 316 patrizienrot ofenbunt, 318 palace, 210 braun, 320 sandgelb АКЦИЯ!!!</t>
  </si>
  <si>
    <t>2110 АКЦИЯ!!!</t>
  </si>
  <si>
    <t>СЕРИЯ KERAVETTE/ неглазурованная, гладкая</t>
  </si>
  <si>
    <t>325 achatblue flashed, 230 grau, 336 metallic black</t>
  </si>
  <si>
    <t xml:space="preserve">140 weiss,  200 Saumon,  330 graphit , 238 aluminium matt    </t>
  </si>
  <si>
    <t>Специальная цена на 2016 год</t>
  </si>
  <si>
    <t>352 kupferschmels, 353 eisenrost, 354 bronzebruch, 355 sandschmelz, 356 erdfeuer, 357 backstein</t>
  </si>
  <si>
    <t>351 kalkbrand, 359 kohlenglanz, 237 austerrauch</t>
  </si>
  <si>
    <t>372 amberbeige, 374 shabbyrot</t>
  </si>
  <si>
    <t>371 silberbeige, 373 flammenrot, 375 platingrau, 376platinschwarz, 377 platinbraun</t>
  </si>
  <si>
    <t>Glanzstuecke Nr 1, Glanzstuecke Nr 2, Glanzstuecke Nr 3, Glanzstuecke Nr 4, Glanzstueck N 5</t>
  </si>
  <si>
    <t>KS 01 weis, KS 02 gelb, KS 03 rose, KS 05 anthrazit, KS 06 grau</t>
  </si>
  <si>
    <t>KS 13 tabakbraun, KS 14 braun-bunt, KS 15 schokobraun, KS 16 eres, KS 17 pidra, KS 18 schildpatt</t>
  </si>
  <si>
    <t>55,20€ 
только цвет 834</t>
  </si>
  <si>
    <r>
      <t>52,97</t>
    </r>
    <r>
      <rPr>
        <sz val="10"/>
        <rFont val="Calibri"/>
        <family val="2"/>
        <charset val="204"/>
      </rPr>
      <t>€</t>
    </r>
    <r>
      <rPr>
        <sz val="10"/>
        <rFont val="Tahoma"/>
        <family val="2"/>
        <charset val="204"/>
      </rPr>
      <t xml:space="preserve"> 
только цвет 834 </t>
    </r>
  </si>
  <si>
    <r>
      <t>50,91</t>
    </r>
    <r>
      <rPr>
        <sz val="10"/>
        <rFont val="Calibri"/>
        <family val="2"/>
        <charset val="204"/>
      </rPr>
      <t>€</t>
    </r>
    <r>
      <rPr>
        <sz val="10"/>
        <rFont val="Tahoma"/>
        <family val="2"/>
        <charset val="204"/>
      </rPr>
      <t xml:space="preserve">
только цвет 834</t>
    </r>
  </si>
  <si>
    <t>415 breda, 416 rotterdam, 405 amsterdam, 413 utrecht, 417 eindhoven</t>
  </si>
  <si>
    <t xml:space="preserve">410 groningen, 429 arnheim, 430 den haag </t>
  </si>
  <si>
    <t>320 sandgelb, 230 grau, 210 braun, 120 beige, 330 graphit</t>
  </si>
  <si>
    <t>АКЦИЯ !!!</t>
  </si>
  <si>
    <t>72668 RSS</t>
  </si>
  <si>
    <t>Цветной шовный раствор для СФТК с наружным слоем из керамической плитки, графитово-чёрный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</si>
</sst>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[$€-1]"/>
    <numFmt numFmtId="165" formatCode="#,##0.00&quot;р.&quot;"/>
    <numFmt numFmtId="166" formatCode="#,##0.00\ [$€-1];[Red]#,##0.00\ [$€-1]"/>
    <numFmt numFmtId="167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ahoma"/>
      <family val="2"/>
      <charset val="204"/>
    </font>
    <font>
      <b/>
      <sz val="20"/>
      <name val="Tahoma"/>
      <family val="2"/>
      <charset val="204"/>
    </font>
    <font>
      <sz val="10"/>
      <name val="Arial"/>
      <family val="2"/>
      <charset val="204"/>
    </font>
    <font>
      <b/>
      <sz val="12"/>
      <name val="Tahoma"/>
      <family val="2"/>
      <charset val="204"/>
    </font>
    <font>
      <b/>
      <sz val="11"/>
      <name val="Tahoma"/>
      <family val="2"/>
      <charset val="204"/>
    </font>
    <font>
      <b/>
      <sz val="11"/>
      <name val="Arial"/>
      <family val="2"/>
      <charset val="204"/>
    </font>
    <font>
      <i/>
      <sz val="11"/>
      <name val="Tahoma"/>
      <family val="2"/>
      <charset val="204"/>
    </font>
    <font>
      <b/>
      <i/>
      <sz val="11"/>
      <name val="Tahoma"/>
      <family val="2"/>
      <charset val="204"/>
    </font>
    <font>
      <b/>
      <sz val="20"/>
      <color rgb="FFFF0000"/>
      <name val="Tahoma"/>
      <family val="2"/>
      <charset val="204"/>
    </font>
    <font>
      <sz val="10"/>
      <name val="Arial Cyr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name val="Calibri"/>
      <family val="2"/>
      <charset val="204"/>
    </font>
    <font>
      <b/>
      <sz val="16"/>
      <color rgb="FFFF0000"/>
      <name val="Tahoma"/>
      <family val="2"/>
      <charset val="204"/>
    </font>
    <font>
      <b/>
      <sz val="10"/>
      <name val="Arial"/>
      <family val="2"/>
      <charset val="204"/>
    </font>
    <font>
      <b/>
      <sz val="14"/>
      <name val="Arial Black"/>
      <family val="2"/>
      <charset val="204"/>
    </font>
    <font>
      <sz val="7"/>
      <name val="Arial"/>
      <family val="2"/>
    </font>
    <font>
      <b/>
      <sz val="7"/>
      <name val="Arial"/>
      <family val="2"/>
    </font>
    <font>
      <b/>
      <sz val="11"/>
      <name val="Arial Cyr"/>
      <charset val="204"/>
    </font>
    <font>
      <b/>
      <sz val="12"/>
      <name val="Arial"/>
      <family val="2"/>
      <charset val="204"/>
    </font>
    <font>
      <sz val="11"/>
      <name val="Arial"/>
      <family val="2"/>
    </font>
    <font>
      <sz val="11"/>
      <name val="Arial Cyr"/>
      <charset val="204"/>
    </font>
    <font>
      <sz val="11"/>
      <name val="Arial"/>
      <family val="2"/>
      <charset val="204"/>
    </font>
    <font>
      <b/>
      <sz val="36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5EB8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0F8B1"/>
        <bgColor indexed="64"/>
      </patternFill>
    </fill>
    <fill>
      <patternFill patternType="solid">
        <fgColor rgb="FF66FFFF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2" fillId="0" borderId="0"/>
    <xf numFmtId="0" fontId="5" fillId="0" borderId="0"/>
  </cellStyleXfs>
  <cellXfs count="250">
    <xf numFmtId="0" fontId="0" fillId="0" borderId="0" xfId="0"/>
    <xf numFmtId="0" fontId="9" fillId="0" borderId="0" xfId="0" applyFont="1" applyAlignme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164" fontId="13" fillId="5" borderId="32" xfId="2" applyNumberFormat="1" applyFont="1" applyFill="1" applyBorder="1" applyAlignment="1">
      <alignment horizontal="center" vertical="center" wrapText="1"/>
    </xf>
    <xf numFmtId="164" fontId="13" fillId="5" borderId="44" xfId="2" applyNumberFormat="1" applyFont="1" applyFill="1" applyBorder="1" applyAlignment="1">
      <alignment horizontal="center" vertical="center" wrapText="1"/>
    </xf>
    <xf numFmtId="164" fontId="13" fillId="5" borderId="48" xfId="2" applyNumberFormat="1" applyFont="1" applyFill="1" applyBorder="1" applyAlignment="1">
      <alignment horizontal="center" vertical="center" wrapText="1"/>
    </xf>
    <xf numFmtId="164" fontId="13" fillId="5" borderId="1" xfId="2" applyNumberFormat="1" applyFont="1" applyFill="1" applyBorder="1" applyAlignment="1">
      <alignment horizontal="center" vertical="center" wrapText="1"/>
    </xf>
    <xf numFmtId="164" fontId="13" fillId="5" borderId="21" xfId="2" applyNumberFormat="1" applyFont="1" applyFill="1" applyBorder="1" applyAlignment="1">
      <alignment horizontal="center" vertical="center" wrapText="1"/>
    </xf>
    <xf numFmtId="166" fontId="14" fillId="5" borderId="21" xfId="2" applyNumberFormat="1" applyFont="1" applyFill="1" applyBorder="1" applyAlignment="1">
      <alignment horizontal="center" vertical="center" wrapText="1"/>
    </xf>
    <xf numFmtId="164" fontId="14" fillId="5" borderId="23" xfId="2" applyNumberFormat="1" applyFont="1" applyFill="1" applyBorder="1" applyAlignment="1">
      <alignment horizontal="center" vertical="center" wrapText="1"/>
    </xf>
    <xf numFmtId="0" fontId="14" fillId="5" borderId="34" xfId="2" applyFont="1" applyFill="1" applyBorder="1" applyAlignment="1">
      <alignment horizontal="center" vertical="center" wrapText="1"/>
    </xf>
    <xf numFmtId="0" fontId="14" fillId="5" borderId="35" xfId="2" applyFont="1" applyFill="1" applyBorder="1" applyAlignment="1">
      <alignment horizontal="center" vertical="center" wrapText="1"/>
    </xf>
    <xf numFmtId="2" fontId="14" fillId="5" borderId="38" xfId="2" applyNumberFormat="1" applyFont="1" applyFill="1" applyBorder="1" applyAlignment="1">
      <alignment horizontal="left" vertical="center" wrapText="1"/>
    </xf>
    <xf numFmtId="164" fontId="13" fillId="5" borderId="35" xfId="2" applyNumberFormat="1" applyFont="1" applyFill="1" applyBorder="1" applyAlignment="1">
      <alignment horizontal="center" vertical="center" wrapText="1"/>
    </xf>
    <xf numFmtId="165" fontId="14" fillId="5" borderId="38" xfId="2" applyNumberFormat="1" applyFont="1" applyFill="1" applyBorder="1" applyAlignment="1">
      <alignment horizontal="center" vertical="center" wrapText="1"/>
    </xf>
    <xf numFmtId="164" fontId="14" fillId="5" borderId="36" xfId="2" applyNumberFormat="1" applyFont="1" applyFill="1" applyBorder="1" applyAlignment="1">
      <alignment horizontal="center" vertical="center" wrapText="1"/>
    </xf>
    <xf numFmtId="165" fontId="14" fillId="5" borderId="35" xfId="2" applyNumberFormat="1" applyFont="1" applyFill="1" applyBorder="1" applyAlignment="1">
      <alignment horizontal="center" vertical="center" wrapText="1"/>
    </xf>
    <xf numFmtId="164" fontId="13" fillId="5" borderId="37" xfId="2" applyNumberFormat="1" applyFont="1" applyFill="1" applyBorder="1" applyAlignment="1">
      <alignment horizontal="center" vertical="center" wrapText="1"/>
    </xf>
    <xf numFmtId="164" fontId="13" fillId="5" borderId="38" xfId="2" applyNumberFormat="1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 wrapText="1"/>
    </xf>
    <xf numFmtId="0" fontId="14" fillId="5" borderId="39" xfId="2" applyFont="1" applyFill="1" applyBorder="1" applyAlignment="1">
      <alignment horizontal="center" vertical="center" wrapText="1"/>
    </xf>
    <xf numFmtId="2" fontId="14" fillId="5" borderId="15" xfId="2" applyNumberFormat="1" applyFont="1" applyFill="1" applyBorder="1" applyAlignment="1">
      <alignment horizontal="left" vertical="center" wrapText="1"/>
    </xf>
    <xf numFmtId="164" fontId="13" fillId="5" borderId="8" xfId="2" applyNumberFormat="1" applyFont="1" applyFill="1" applyBorder="1" applyAlignment="1">
      <alignment horizontal="center" vertical="center" wrapText="1"/>
    </xf>
    <xf numFmtId="164" fontId="14" fillId="5" borderId="39" xfId="2" applyNumberFormat="1" applyFont="1" applyFill="1" applyBorder="1" applyAlignment="1">
      <alignment horizontal="center" vertical="center" wrapText="1"/>
    </xf>
    <xf numFmtId="164" fontId="14" fillId="5" borderId="15" xfId="2" applyNumberFormat="1" applyFont="1" applyFill="1" applyBorder="1" applyAlignment="1">
      <alignment horizontal="center" vertical="center" wrapText="1"/>
    </xf>
    <xf numFmtId="164" fontId="14" fillId="5" borderId="9" xfId="2" applyNumberFormat="1" applyFont="1" applyFill="1" applyBorder="1" applyAlignment="1">
      <alignment horizontal="center" vertical="center" wrapText="1"/>
    </xf>
    <xf numFmtId="164" fontId="13" fillId="5" borderId="40" xfId="2" applyNumberFormat="1" applyFont="1" applyFill="1" applyBorder="1" applyAlignment="1">
      <alignment horizontal="center" vertical="center" wrapText="1"/>
    </xf>
    <xf numFmtId="164" fontId="13" fillId="5" borderId="41" xfId="2" applyNumberFormat="1" applyFont="1" applyFill="1" applyBorder="1" applyAlignment="1">
      <alignment horizontal="center" vertical="center" wrapText="1"/>
    </xf>
    <xf numFmtId="0" fontId="14" fillId="5" borderId="7" xfId="2" applyNumberFormat="1" applyFont="1" applyFill="1" applyBorder="1" applyAlignment="1">
      <alignment horizontal="center" vertical="center" wrapText="1"/>
    </xf>
    <xf numFmtId="2" fontId="14" fillId="5" borderId="8" xfId="2" applyNumberFormat="1" applyFont="1" applyFill="1" applyBorder="1" applyAlignment="1">
      <alignment horizontal="center" vertical="center" wrapText="1"/>
    </xf>
    <xf numFmtId="2" fontId="14" fillId="5" borderId="41" xfId="2" applyNumberFormat="1" applyFont="1" applyFill="1" applyBorder="1" applyAlignment="1">
      <alignment horizontal="left" vertical="center" wrapText="1"/>
    </xf>
    <xf numFmtId="164" fontId="13" fillId="5" borderId="42" xfId="2" applyNumberFormat="1" applyFont="1" applyFill="1" applyBorder="1" applyAlignment="1">
      <alignment horizontal="center" vertical="center" wrapText="1"/>
    </xf>
    <xf numFmtId="164" fontId="14" fillId="5" borderId="8" xfId="2" applyNumberFormat="1" applyFont="1" applyFill="1" applyBorder="1" applyAlignment="1">
      <alignment horizontal="center" vertical="center" wrapText="1"/>
    </xf>
    <xf numFmtId="164" fontId="14" fillId="5" borderId="41" xfId="2" applyNumberFormat="1" applyFont="1" applyFill="1" applyBorder="1" applyAlignment="1">
      <alignment horizontal="center" vertical="center" wrapText="1"/>
    </xf>
    <xf numFmtId="164" fontId="13" fillId="5" borderId="11" xfId="2" applyNumberFormat="1" applyFont="1" applyFill="1" applyBorder="1" applyAlignment="1">
      <alignment horizontal="center" vertical="center" wrapText="1"/>
    </xf>
    <xf numFmtId="164" fontId="13" fillId="5" borderId="12" xfId="2" applyNumberFormat="1" applyFont="1" applyFill="1" applyBorder="1" applyAlignment="1">
      <alignment horizontal="center" vertical="center" wrapText="1"/>
    </xf>
    <xf numFmtId="164" fontId="14" fillId="5" borderId="12" xfId="2" applyNumberFormat="1" applyFont="1" applyFill="1" applyBorder="1" applyAlignment="1">
      <alignment horizontal="center" vertical="center" wrapText="1"/>
    </xf>
    <xf numFmtId="164" fontId="14" fillId="5" borderId="13" xfId="2" applyNumberFormat="1" applyFont="1" applyFill="1" applyBorder="1" applyAlignment="1">
      <alignment horizontal="center" vertical="center" wrapText="1"/>
    </xf>
    <xf numFmtId="164" fontId="14" fillId="5" borderId="38" xfId="2" applyNumberFormat="1" applyFont="1" applyFill="1" applyBorder="1" applyAlignment="1">
      <alignment horizontal="center" vertical="center" wrapText="1"/>
    </xf>
    <xf numFmtId="164" fontId="13" fillId="5" borderId="43" xfId="2" applyNumberFormat="1" applyFont="1" applyFill="1" applyBorder="1" applyAlignment="1">
      <alignment horizontal="center" vertical="center" wrapText="1"/>
    </xf>
    <xf numFmtId="165" fontId="14" fillId="5" borderId="44" xfId="2" applyNumberFormat="1" applyFont="1" applyFill="1" applyBorder="1" applyAlignment="1">
      <alignment horizontal="center" vertical="center" wrapText="1"/>
    </xf>
    <xf numFmtId="165" fontId="14" fillId="5" borderId="45" xfId="2" applyNumberFormat="1" applyFont="1" applyFill="1" applyBorder="1" applyAlignment="1">
      <alignment horizontal="center" vertical="center" wrapText="1"/>
    </xf>
    <xf numFmtId="164" fontId="13" fillId="5" borderId="20" xfId="2" applyNumberFormat="1" applyFont="1" applyFill="1" applyBorder="1" applyAlignment="1">
      <alignment horizontal="center" vertical="center" wrapText="1"/>
    </xf>
    <xf numFmtId="164" fontId="13" fillId="5" borderId="27" xfId="2" applyNumberFormat="1" applyFont="1" applyFill="1" applyBorder="1" applyAlignment="1">
      <alignment horizontal="center" vertical="center" wrapText="1"/>
    </xf>
    <xf numFmtId="164" fontId="13" fillId="5" borderId="30" xfId="2" applyNumberFormat="1" applyFont="1" applyFill="1" applyBorder="1" applyAlignment="1">
      <alignment horizontal="center" vertical="center" wrapText="1"/>
    </xf>
    <xf numFmtId="0" fontId="14" fillId="5" borderId="32" xfId="2" applyNumberFormat="1" applyFont="1" applyFill="1" applyBorder="1" applyAlignment="1">
      <alignment horizontal="center" vertical="center"/>
    </xf>
    <xf numFmtId="49" fontId="14" fillId="5" borderId="44" xfId="2" applyNumberFormat="1" applyFont="1" applyFill="1" applyBorder="1" applyAlignment="1">
      <alignment horizontal="center" vertical="center"/>
    </xf>
    <xf numFmtId="0" fontId="14" fillId="5" borderId="43" xfId="2" applyFont="1" applyFill="1" applyBorder="1" applyAlignment="1">
      <alignment horizontal="left" vertical="center" wrapText="1"/>
    </xf>
    <xf numFmtId="165" fontId="14" fillId="5" borderId="43" xfId="2" applyNumberFormat="1" applyFont="1" applyFill="1" applyBorder="1" applyAlignment="1">
      <alignment horizontal="center" vertical="center" wrapText="1"/>
    </xf>
    <xf numFmtId="0" fontId="14" fillId="0" borderId="12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left" vertical="center" wrapText="1"/>
    </xf>
    <xf numFmtId="165" fontId="14" fillId="5" borderId="12" xfId="2" applyNumberFormat="1" applyFont="1" applyFill="1" applyBorder="1" applyAlignment="1">
      <alignment horizontal="center" vertical="center" wrapText="1"/>
    </xf>
    <xf numFmtId="165" fontId="14" fillId="5" borderId="47" xfId="2" applyNumberFormat="1" applyFont="1" applyFill="1" applyBorder="1" applyAlignment="1">
      <alignment horizontal="center" vertical="center" wrapText="1"/>
    </xf>
    <xf numFmtId="165" fontId="14" fillId="5" borderId="13" xfId="2" applyNumberFormat="1" applyFont="1" applyFill="1" applyBorder="1" applyAlignment="1">
      <alignment horizontal="center" vertical="center" wrapText="1"/>
    </xf>
    <xf numFmtId="0" fontId="10" fillId="0" borderId="0" xfId="2" applyFont="1" applyBorder="1" applyAlignment="1">
      <alignment horizontal="left" vertical="center" wrapText="1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NumberFormat="1" applyFont="1" applyAlignment="1">
      <alignment horizontal="center" vertical="center"/>
    </xf>
    <xf numFmtId="2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0" xfId="2" applyFont="1" applyAlignment="1">
      <alignment vertical="center"/>
    </xf>
    <xf numFmtId="0" fontId="2" fillId="0" borderId="0" xfId="0" applyFont="1"/>
    <xf numFmtId="0" fontId="9" fillId="0" borderId="0" xfId="2" applyFont="1" applyAlignment="1">
      <alignment vertical="center"/>
    </xf>
    <xf numFmtId="0" fontId="1" fillId="0" borderId="0" xfId="0" applyFont="1"/>
    <xf numFmtId="167" fontId="21" fillId="0" borderId="26" xfId="0" applyNumberFormat="1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1" fillId="0" borderId="26" xfId="0" applyNumberFormat="1" applyFont="1" applyFill="1" applyBorder="1" applyAlignment="1">
      <alignment horizontal="center" vertical="center"/>
    </xf>
    <xf numFmtId="167" fontId="21" fillId="0" borderId="3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167" fontId="21" fillId="0" borderId="0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14" fillId="5" borderId="11" xfId="2" applyFont="1" applyFill="1" applyBorder="1" applyAlignment="1">
      <alignment horizontal="center" vertical="center" wrapText="1"/>
    </xf>
    <xf numFmtId="0" fontId="14" fillId="5" borderId="37" xfId="2" applyFont="1" applyFill="1" applyBorder="1" applyAlignment="1">
      <alignment horizontal="center" vertical="center" wrapText="1"/>
    </xf>
    <xf numFmtId="166" fontId="14" fillId="5" borderId="12" xfId="2" applyNumberFormat="1" applyFont="1" applyFill="1" applyBorder="1" applyAlignment="1">
      <alignment horizontal="center" vertical="center" wrapText="1"/>
    </xf>
    <xf numFmtId="166" fontId="14" fillId="5" borderId="13" xfId="2" applyNumberFormat="1" applyFont="1" applyFill="1" applyBorder="1" applyAlignment="1">
      <alignment horizontal="center" vertical="center" wrapText="1"/>
    </xf>
    <xf numFmtId="164" fontId="13" fillId="5" borderId="52" xfId="2" applyNumberFormat="1" applyFont="1" applyFill="1" applyBorder="1" applyAlignment="1">
      <alignment horizontal="center" vertical="center" wrapText="1"/>
    </xf>
    <xf numFmtId="164" fontId="14" fillId="5" borderId="47" xfId="2" applyNumberFormat="1" applyFont="1" applyFill="1" applyBorder="1" applyAlignment="1">
      <alignment horizontal="center" vertical="center" wrapText="1"/>
    </xf>
    <xf numFmtId="164" fontId="13" fillId="5" borderId="7" xfId="2" applyNumberFormat="1" applyFont="1" applyFill="1" applyBorder="1" applyAlignment="1">
      <alignment horizontal="center" vertical="center" wrapText="1"/>
    </xf>
    <xf numFmtId="164" fontId="14" fillId="0" borderId="8" xfId="2" applyNumberFormat="1" applyFont="1" applyBorder="1" applyAlignment="1">
      <alignment horizontal="center" vertical="center"/>
    </xf>
    <xf numFmtId="0" fontId="13" fillId="5" borderId="7" xfId="2" applyNumberFormat="1" applyFont="1" applyFill="1" applyBorder="1" applyAlignment="1">
      <alignment horizontal="center" vertical="center"/>
    </xf>
    <xf numFmtId="49" fontId="13" fillId="5" borderId="8" xfId="2" applyNumberFormat="1" applyFont="1" applyFill="1" applyBorder="1" applyAlignment="1">
      <alignment horizontal="center" vertical="center"/>
    </xf>
    <xf numFmtId="0" fontId="13" fillId="5" borderId="41" xfId="2" applyFont="1" applyFill="1" applyBorder="1" applyAlignment="1">
      <alignment horizontal="left" vertical="center" wrapText="1"/>
    </xf>
    <xf numFmtId="165" fontId="14" fillId="5" borderId="8" xfId="2" applyNumberFormat="1" applyFont="1" applyFill="1" applyBorder="1" applyAlignment="1">
      <alignment horizontal="center" vertical="center" wrapText="1"/>
    </xf>
    <xf numFmtId="165" fontId="14" fillId="5" borderId="41" xfId="2" applyNumberFormat="1" applyFont="1" applyFill="1" applyBorder="1" applyAlignment="1">
      <alignment horizontal="center" vertical="center" wrapText="1"/>
    </xf>
    <xf numFmtId="0" fontId="14" fillId="5" borderId="8" xfId="2" applyNumberFormat="1" applyFont="1" applyFill="1" applyBorder="1" applyAlignment="1">
      <alignment horizontal="center" vertical="center" wrapText="1"/>
    </xf>
    <xf numFmtId="165" fontId="14" fillId="5" borderId="9" xfId="2" applyNumberFormat="1" applyFont="1" applyFill="1" applyBorder="1" applyAlignment="1">
      <alignment horizontal="center" vertical="center" wrapText="1"/>
    </xf>
    <xf numFmtId="49" fontId="14" fillId="5" borderId="11" xfId="2" applyNumberFormat="1" applyFont="1" applyFill="1" applyBorder="1" applyAlignment="1">
      <alignment horizontal="center" vertical="center"/>
    </xf>
    <xf numFmtId="49" fontId="14" fillId="5" borderId="7" xfId="2" applyNumberFormat="1" applyFont="1" applyFill="1" applyBorder="1" applyAlignment="1">
      <alignment horizontal="center" vertical="center"/>
    </xf>
    <xf numFmtId="0" fontId="14" fillId="0" borderId="8" xfId="2" applyFont="1" applyFill="1" applyBorder="1" applyAlignment="1">
      <alignment horizontal="center" vertical="center"/>
    </xf>
    <xf numFmtId="0" fontId="14" fillId="5" borderId="9" xfId="2" applyFont="1" applyFill="1" applyBorder="1" applyAlignment="1">
      <alignment horizontal="left" vertical="center" wrapText="1"/>
    </xf>
    <xf numFmtId="164" fontId="14" fillId="5" borderId="30" xfId="2" applyNumberFormat="1" applyFont="1" applyFill="1" applyBorder="1" applyAlignment="1">
      <alignment horizontal="center" vertical="center" wrapText="1"/>
    </xf>
    <xf numFmtId="164" fontId="14" fillId="5" borderId="31" xfId="2" applyNumberFormat="1" applyFont="1" applyFill="1" applyBorder="1" applyAlignment="1">
      <alignment horizontal="center" vertical="center" wrapText="1"/>
    </xf>
    <xf numFmtId="164" fontId="13" fillId="5" borderId="45" xfId="2" applyNumberFormat="1" applyFont="1" applyFill="1" applyBorder="1" applyAlignment="1">
      <alignment horizontal="center" vertical="center" wrapText="1"/>
    </xf>
    <xf numFmtId="164" fontId="13" fillId="5" borderId="13" xfId="2" applyNumberFormat="1" applyFont="1" applyFill="1" applyBorder="1" applyAlignment="1">
      <alignment horizontal="center" vertical="center" wrapText="1"/>
    </xf>
    <xf numFmtId="164" fontId="13" fillId="5" borderId="23" xfId="2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4" fillId="5" borderId="20" xfId="2" applyNumberFormat="1" applyFont="1" applyFill="1" applyBorder="1" applyAlignment="1">
      <alignment horizontal="center" vertical="center" wrapText="1"/>
    </xf>
    <xf numFmtId="2" fontId="14" fillId="5" borderId="21" xfId="2" applyNumberFormat="1" applyFont="1" applyFill="1" applyBorder="1" applyAlignment="1">
      <alignment horizontal="center" vertical="center" wrapText="1"/>
    </xf>
    <xf numFmtId="0" fontId="14" fillId="5" borderId="22" xfId="2" applyNumberFormat="1" applyFont="1" applyFill="1" applyBorder="1" applyAlignment="1">
      <alignment horizontal="center" vertical="center" wrapText="1"/>
    </xf>
    <xf numFmtId="164" fontId="13" fillId="5" borderId="22" xfId="2" applyNumberFormat="1" applyFont="1" applyFill="1" applyBorder="1" applyAlignment="1">
      <alignment horizontal="center" vertical="center" wrapText="1"/>
    </xf>
    <xf numFmtId="165" fontId="14" fillId="5" borderId="21" xfId="2" applyNumberFormat="1" applyFont="1" applyFill="1" applyBorder="1" applyAlignment="1">
      <alignment horizontal="center" vertical="center" wrapText="1"/>
    </xf>
    <xf numFmtId="165" fontId="14" fillId="5" borderId="22" xfId="2" applyNumberFormat="1" applyFont="1" applyFill="1" applyBorder="1" applyAlignment="1">
      <alignment horizontal="center" vertical="center" wrapText="1"/>
    </xf>
    <xf numFmtId="165" fontId="14" fillId="5" borderId="23" xfId="2" applyNumberFormat="1" applyFont="1" applyFill="1" applyBorder="1" applyAlignment="1">
      <alignment horizontal="center" vertical="center" wrapText="1"/>
    </xf>
    <xf numFmtId="164" fontId="13" fillId="5" borderId="33" xfId="2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4" fillId="5" borderId="27" xfId="2" applyNumberFormat="1" applyFont="1" applyFill="1" applyBorder="1" applyAlignment="1">
      <alignment horizontal="center" vertical="center" wrapText="1"/>
    </xf>
    <xf numFmtId="2" fontId="14" fillId="5" borderId="30" xfId="2" applyNumberFormat="1" applyFont="1" applyFill="1" applyBorder="1" applyAlignment="1">
      <alignment horizontal="center" vertical="center" wrapText="1"/>
    </xf>
    <xf numFmtId="2" fontId="14" fillId="5" borderId="29" xfId="2" applyNumberFormat="1" applyFont="1" applyFill="1" applyBorder="1" applyAlignment="1">
      <alignment horizontal="center" vertical="center" wrapText="1"/>
    </xf>
    <xf numFmtId="164" fontId="13" fillId="5" borderId="29" xfId="2" applyNumberFormat="1" applyFont="1" applyFill="1" applyBorder="1" applyAlignment="1">
      <alignment horizontal="center" vertical="center" wrapText="1"/>
    </xf>
    <xf numFmtId="165" fontId="14" fillId="5" borderId="30" xfId="2" applyNumberFormat="1" applyFont="1" applyFill="1" applyBorder="1" applyAlignment="1">
      <alignment horizontal="center" vertical="center" wrapText="1"/>
    </xf>
    <xf numFmtId="165" fontId="14" fillId="5" borderId="29" xfId="2" applyNumberFormat="1" applyFont="1" applyFill="1" applyBorder="1" applyAlignment="1">
      <alignment horizontal="center" vertical="center" wrapText="1"/>
    </xf>
    <xf numFmtId="165" fontId="14" fillId="5" borderId="31" xfId="2" applyNumberFormat="1" applyFont="1" applyFill="1" applyBorder="1" applyAlignment="1">
      <alignment horizontal="center" vertical="center" wrapText="1"/>
    </xf>
    <xf numFmtId="164" fontId="13" fillId="5" borderId="28" xfId="2" applyNumberFormat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167" fontId="21" fillId="0" borderId="21" xfId="0" applyNumberFormat="1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1" fillId="0" borderId="30" xfId="0" applyNumberFormat="1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 wrapText="1"/>
    </xf>
    <xf numFmtId="0" fontId="14" fillId="5" borderId="7" xfId="2" applyFont="1" applyFill="1" applyBorder="1" applyAlignment="1">
      <alignment horizontal="center" vertical="center" wrapText="1"/>
    </xf>
    <xf numFmtId="0" fontId="14" fillId="5" borderId="42" xfId="2" applyFont="1" applyFill="1" applyBorder="1" applyAlignment="1">
      <alignment horizontal="center" vertical="center" wrapText="1"/>
    </xf>
    <xf numFmtId="0" fontId="14" fillId="5" borderId="41" xfId="2" applyFont="1" applyFill="1" applyBorder="1" applyAlignment="1">
      <alignment horizontal="left" vertical="center" wrapText="1"/>
    </xf>
    <xf numFmtId="166" fontId="14" fillId="5" borderId="8" xfId="2" applyNumberFormat="1" applyFont="1" applyFill="1" applyBorder="1" applyAlignment="1">
      <alignment horizontal="center" vertical="center" wrapText="1"/>
    </xf>
    <xf numFmtId="166" fontId="14" fillId="5" borderId="9" xfId="2" applyNumberFormat="1" applyFont="1" applyFill="1" applyBorder="1" applyAlignment="1">
      <alignment horizontal="center" vertical="center" wrapText="1"/>
    </xf>
    <xf numFmtId="0" fontId="14" fillId="5" borderId="38" xfId="2" applyFont="1" applyFill="1" applyBorder="1" applyAlignment="1">
      <alignment horizontal="center" vertical="center" wrapText="1"/>
    </xf>
    <xf numFmtId="164" fontId="13" fillId="5" borderId="9" xfId="2" applyNumberFormat="1" applyFont="1" applyFill="1" applyBorder="1" applyAlignment="1">
      <alignment horizontal="center" vertical="center" wrapText="1"/>
    </xf>
    <xf numFmtId="0" fontId="14" fillId="5" borderId="27" xfId="2" applyFont="1" applyFill="1" applyBorder="1" applyAlignment="1">
      <alignment horizontal="center" vertical="center" wrapText="1"/>
    </xf>
    <xf numFmtId="0" fontId="14" fillId="5" borderId="30" xfId="2" applyFont="1" applyFill="1" applyBorder="1" applyAlignment="1">
      <alignment horizontal="center" vertical="center" wrapText="1"/>
    </xf>
    <xf numFmtId="2" fontId="14" fillId="5" borderId="29" xfId="2" applyNumberFormat="1" applyFont="1" applyFill="1" applyBorder="1" applyAlignment="1">
      <alignment horizontal="left" vertical="center" wrapText="1"/>
    </xf>
    <xf numFmtId="166" fontId="14" fillId="5" borderId="30" xfId="2" applyNumberFormat="1" applyFont="1" applyFill="1" applyBorder="1" applyAlignment="1">
      <alignment horizontal="center" vertical="center" wrapText="1"/>
    </xf>
    <xf numFmtId="166" fontId="14" fillId="5" borderId="31" xfId="2" applyNumberFormat="1" applyFont="1" applyFill="1" applyBorder="1" applyAlignment="1">
      <alignment horizontal="center" vertical="center" wrapText="1"/>
    </xf>
    <xf numFmtId="164" fontId="14" fillId="5" borderId="29" xfId="2" applyNumberFormat="1" applyFont="1" applyFill="1" applyBorder="1" applyAlignment="1">
      <alignment horizontal="center" vertical="center" wrapText="1"/>
    </xf>
    <xf numFmtId="164" fontId="13" fillId="5" borderId="31" xfId="2" applyNumberFormat="1" applyFont="1" applyFill="1" applyBorder="1" applyAlignment="1">
      <alignment horizontal="center" vertical="center" wrapText="1"/>
    </xf>
    <xf numFmtId="164" fontId="13" fillId="5" borderId="3" xfId="2" applyNumberFormat="1" applyFont="1" applyFill="1" applyBorder="1" applyAlignment="1">
      <alignment horizontal="center" vertical="center" wrapText="1"/>
    </xf>
    <xf numFmtId="164" fontId="14" fillId="0" borderId="30" xfId="2" applyNumberFormat="1" applyFont="1" applyBorder="1" applyAlignment="1">
      <alignment horizontal="center" vertical="center"/>
    </xf>
    <xf numFmtId="0" fontId="14" fillId="5" borderId="30" xfId="2" applyNumberFormat="1" applyFont="1" applyFill="1" applyBorder="1" applyAlignment="1">
      <alignment horizontal="center" vertical="center" wrapText="1"/>
    </xf>
    <xf numFmtId="49" fontId="13" fillId="6" borderId="4" xfId="2" applyNumberFormat="1" applyFont="1" applyFill="1" applyBorder="1" applyAlignment="1">
      <alignment horizontal="center" vertical="center" wrapText="1"/>
    </xf>
    <xf numFmtId="49" fontId="13" fillId="6" borderId="5" xfId="2" applyNumberFormat="1" applyFont="1" applyFill="1" applyBorder="1" applyAlignment="1">
      <alignment horizontal="center" vertical="center" wrapText="1"/>
    </xf>
    <xf numFmtId="49" fontId="13" fillId="6" borderId="6" xfId="2" applyNumberFormat="1" applyFont="1" applyFill="1" applyBorder="1" applyAlignment="1">
      <alignment horizontal="center" vertical="center" wrapText="1"/>
    </xf>
    <xf numFmtId="0" fontId="13" fillId="3" borderId="4" xfId="1" applyNumberFormat="1" applyFont="1" applyFill="1" applyBorder="1" applyAlignment="1">
      <alignment horizontal="left" vertical="center"/>
    </xf>
    <xf numFmtId="0" fontId="13" fillId="3" borderId="5" xfId="1" applyNumberFormat="1" applyFont="1" applyFill="1" applyBorder="1" applyAlignment="1">
      <alignment horizontal="left" vertical="center"/>
    </xf>
    <xf numFmtId="0" fontId="13" fillId="3" borderId="6" xfId="1" applyNumberFormat="1" applyFont="1" applyFill="1" applyBorder="1" applyAlignment="1">
      <alignment horizontal="left" vertical="center"/>
    </xf>
    <xf numFmtId="0" fontId="17" fillId="3" borderId="4" xfId="2" applyNumberFormat="1" applyFont="1" applyFill="1" applyBorder="1" applyAlignment="1">
      <alignment horizontal="left" vertical="center"/>
    </xf>
    <xf numFmtId="0" fontId="17" fillId="3" borderId="5" xfId="2" applyNumberFormat="1" applyFont="1" applyFill="1" applyBorder="1" applyAlignment="1">
      <alignment horizontal="left" vertical="center"/>
    </xf>
    <xf numFmtId="0" fontId="17" fillId="3" borderId="6" xfId="2" applyNumberFormat="1" applyFont="1" applyFill="1" applyBorder="1" applyAlignment="1">
      <alignment horizontal="left" vertical="center"/>
    </xf>
    <xf numFmtId="0" fontId="16" fillId="0" borderId="4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18" xfId="1" applyFont="1" applyFill="1" applyBorder="1" applyAlignment="1">
      <alignment horizontal="center" vertical="center" wrapText="1"/>
    </xf>
    <xf numFmtId="0" fontId="16" fillId="0" borderId="19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left" vertical="center"/>
    </xf>
    <xf numFmtId="0" fontId="13" fillId="3" borderId="5" xfId="1" applyFont="1" applyFill="1" applyBorder="1" applyAlignment="1">
      <alignment horizontal="left" vertical="center"/>
    </xf>
    <xf numFmtId="0" fontId="13" fillId="3" borderId="6" xfId="1" applyFont="1" applyFill="1" applyBorder="1" applyAlignment="1">
      <alignment horizontal="left" vertical="center"/>
    </xf>
    <xf numFmtId="0" fontId="13" fillId="3" borderId="4" xfId="2" applyNumberFormat="1" applyFont="1" applyFill="1" applyBorder="1" applyAlignment="1">
      <alignment horizontal="left" vertical="center"/>
    </xf>
    <xf numFmtId="0" fontId="13" fillId="3" borderId="5" xfId="2" applyNumberFormat="1" applyFont="1" applyFill="1" applyBorder="1" applyAlignment="1">
      <alignment horizontal="left" vertical="center"/>
    </xf>
    <xf numFmtId="0" fontId="13" fillId="3" borderId="18" xfId="2" applyNumberFormat="1" applyFont="1" applyFill="1" applyBorder="1" applyAlignment="1">
      <alignment horizontal="left" vertical="center"/>
    </xf>
    <xf numFmtId="0" fontId="13" fillId="3" borderId="6" xfId="2" applyNumberFormat="1" applyFont="1" applyFill="1" applyBorder="1" applyAlignment="1">
      <alignment horizontal="left" vertical="center"/>
    </xf>
    <xf numFmtId="0" fontId="13" fillId="3" borderId="46" xfId="1" applyNumberFormat="1" applyFont="1" applyFill="1" applyBorder="1" applyAlignment="1">
      <alignment horizontal="left" vertical="center"/>
    </xf>
    <xf numFmtId="49" fontId="6" fillId="3" borderId="4" xfId="2" applyNumberFormat="1" applyFont="1" applyFill="1" applyBorder="1" applyAlignment="1">
      <alignment horizontal="center" vertical="center"/>
    </xf>
    <xf numFmtId="49" fontId="6" fillId="3" borderId="5" xfId="2" applyNumberFormat="1" applyFont="1" applyFill="1" applyBorder="1" applyAlignment="1">
      <alignment horizontal="center" vertical="center"/>
    </xf>
    <xf numFmtId="49" fontId="6" fillId="3" borderId="6" xfId="2" applyNumberFormat="1" applyFont="1" applyFill="1" applyBorder="1" applyAlignment="1">
      <alignment horizontal="center" vertical="center"/>
    </xf>
    <xf numFmtId="49" fontId="13" fillId="6" borderId="4" xfId="2" applyNumberFormat="1" applyFont="1" applyFill="1" applyBorder="1" applyAlignment="1">
      <alignment horizontal="center" vertical="center"/>
    </xf>
    <xf numFmtId="49" fontId="13" fillId="6" borderId="5" xfId="2" applyNumberFormat="1" applyFont="1" applyFill="1" applyBorder="1" applyAlignment="1">
      <alignment horizontal="center" vertical="center"/>
    </xf>
    <xf numFmtId="49" fontId="13" fillId="6" borderId="6" xfId="2" applyNumberFormat="1" applyFont="1" applyFill="1" applyBorder="1" applyAlignment="1">
      <alignment horizontal="center" vertical="center"/>
    </xf>
    <xf numFmtId="2" fontId="13" fillId="3" borderId="4" xfId="1" applyNumberFormat="1" applyFont="1" applyFill="1" applyBorder="1" applyAlignment="1">
      <alignment horizontal="left" vertical="center"/>
    </xf>
    <xf numFmtId="2" fontId="13" fillId="3" borderId="5" xfId="1" applyNumberFormat="1" applyFont="1" applyFill="1" applyBorder="1" applyAlignment="1">
      <alignment horizontal="left" vertical="center"/>
    </xf>
    <xf numFmtId="2" fontId="13" fillId="3" borderId="6" xfId="1" applyNumberFormat="1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0" fontId="13" fillId="0" borderId="7" xfId="2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3" fillId="0" borderId="29" xfId="0" applyFont="1" applyFill="1" applyBorder="1" applyAlignment="1">
      <alignment horizontal="left" vertical="center" wrapText="1"/>
    </xf>
    <xf numFmtId="0" fontId="23" fillId="0" borderId="50" xfId="0" applyFont="1" applyFill="1" applyBorder="1" applyAlignment="1">
      <alignment horizontal="left" vertical="center" wrapText="1"/>
    </xf>
    <xf numFmtId="0" fontId="23" fillId="0" borderId="28" xfId="0" applyFont="1" applyFill="1" applyBorder="1" applyAlignment="1">
      <alignment horizontal="left" vertical="center" wrapText="1"/>
    </xf>
    <xf numFmtId="0" fontId="8" fillId="0" borderId="29" xfId="0" applyNumberFormat="1" applyFont="1" applyFill="1" applyBorder="1" applyAlignment="1">
      <alignment horizontal="center" vertical="center"/>
    </xf>
    <xf numFmtId="0" fontId="8" fillId="0" borderId="57" xfId="0" applyNumberFormat="1" applyFont="1" applyFill="1" applyBorder="1" applyAlignment="1">
      <alignment horizontal="center" vertical="center"/>
    </xf>
    <xf numFmtId="49" fontId="2" fillId="0" borderId="56" xfId="0" applyNumberFormat="1" applyFont="1" applyFill="1" applyBorder="1" applyAlignment="1">
      <alignment horizontal="center" vertical="center"/>
    </xf>
    <xf numFmtId="49" fontId="2" fillId="0" borderId="33" xfId="0" applyNumberFormat="1" applyFont="1" applyFill="1" applyBorder="1" applyAlignment="1">
      <alignment horizontal="center" vertical="center"/>
    </xf>
    <xf numFmtId="49" fontId="2" fillId="0" borderId="55" xfId="0" applyNumberFormat="1" applyFont="1" applyFill="1" applyBorder="1" applyAlignment="1">
      <alignment horizontal="center" vertical="center"/>
    </xf>
    <xf numFmtId="49" fontId="2" fillId="0" borderId="28" xfId="0" applyNumberFormat="1" applyFont="1" applyFill="1" applyBorder="1" applyAlignment="1">
      <alignment horizontal="center" vertical="center"/>
    </xf>
    <xf numFmtId="49" fontId="2" fillId="0" borderId="54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0" fontId="8" fillId="0" borderId="25" xfId="0" applyNumberFormat="1" applyFont="1" applyFill="1" applyBorder="1" applyAlignment="1">
      <alignment horizontal="center" vertical="center"/>
    </xf>
    <xf numFmtId="0" fontId="8" fillId="0" borderId="53" xfId="0" applyNumberFormat="1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left" vertical="center" wrapText="1"/>
    </xf>
    <xf numFmtId="0" fontId="23" fillId="0" borderId="51" xfId="0" applyFont="1" applyFill="1" applyBorder="1" applyAlignment="1">
      <alignment horizontal="left" vertical="center" wrapText="1"/>
    </xf>
    <xf numFmtId="0" fontId="23" fillId="0" borderId="24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21" fillId="7" borderId="48" xfId="0" applyFont="1" applyFill="1" applyBorder="1" applyAlignment="1">
      <alignment horizontal="center" vertical="center" wrapText="1"/>
    </xf>
    <xf numFmtId="0" fontId="22" fillId="8" borderId="4" xfId="3" applyFont="1" applyFill="1" applyBorder="1" applyAlignment="1" applyProtection="1">
      <alignment horizontal="center" vertical="center"/>
      <protection locked="0"/>
    </xf>
    <xf numFmtId="0" fontId="22" fillId="8" borderId="5" xfId="3" applyFont="1" applyFill="1" applyBorder="1" applyAlignment="1" applyProtection="1">
      <alignment horizontal="center" vertical="center"/>
      <protection locked="0"/>
    </xf>
    <xf numFmtId="0" fontId="22" fillId="8" borderId="6" xfId="3" applyFont="1" applyFill="1" applyBorder="1" applyAlignment="1" applyProtection="1">
      <alignment horizontal="center" vertical="center"/>
      <protection locked="0"/>
    </xf>
    <xf numFmtId="0" fontId="23" fillId="0" borderId="22" xfId="0" applyFont="1" applyFill="1" applyBorder="1" applyAlignment="1">
      <alignment horizontal="left" vertical="center" wrapText="1"/>
    </xf>
    <xf numFmtId="0" fontId="23" fillId="0" borderId="49" xfId="0" applyFont="1" applyFill="1" applyBorder="1" applyAlignment="1">
      <alignment horizontal="left" vertical="center" wrapText="1"/>
    </xf>
    <xf numFmtId="0" fontId="23" fillId="0" borderId="33" xfId="0" applyFont="1" applyFill="1" applyBorder="1" applyAlignment="1">
      <alignment horizontal="left" vertical="center" wrapText="1"/>
    </xf>
    <xf numFmtId="0" fontId="8" fillId="0" borderId="22" xfId="0" applyNumberFormat="1" applyFont="1" applyFill="1" applyBorder="1" applyAlignment="1">
      <alignment horizontal="center" vertical="center"/>
    </xf>
    <xf numFmtId="0" fontId="8" fillId="0" borderId="58" xfId="0" applyNumberFormat="1" applyFont="1" applyFill="1" applyBorder="1" applyAlignment="1">
      <alignment horizontal="center" vertical="center"/>
    </xf>
    <xf numFmtId="0" fontId="21" fillId="7" borderId="43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vertical="center" wrapText="1"/>
    </xf>
    <xf numFmtId="0" fontId="21" fillId="7" borderId="6" xfId="0" applyFont="1" applyFill="1" applyBorder="1" applyAlignment="1">
      <alignment horizontal="center" vertical="center" wrapText="1"/>
    </xf>
  </cellXfs>
  <cellStyles count="4">
    <cellStyle name="Standard 2" xfId="3"/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27215</xdr:rowOff>
    </xdr:from>
    <xdr:to>
      <xdr:col>4</xdr:col>
      <xdr:colOff>258537</xdr:colOff>
      <xdr:row>4</xdr:row>
      <xdr:rowOff>313362</xdr:rowOff>
    </xdr:to>
    <xdr:pic>
      <xdr:nvPicPr>
        <xdr:cNvPr id="4" name="Рисунок 3" descr="_2_0DA639980DA637580054F5F3C1257F4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7215"/>
          <a:ext cx="4259036" cy="1429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231322</xdr:colOff>
      <xdr:row>0</xdr:row>
      <xdr:rowOff>149677</xdr:rowOff>
    </xdr:from>
    <xdr:to>
      <xdr:col>12</xdr:col>
      <xdr:colOff>1081768</xdr:colOff>
      <xdr:row>4</xdr:row>
      <xdr:rowOff>40820</xdr:rowOff>
    </xdr:to>
    <xdr:pic>
      <xdr:nvPicPr>
        <xdr:cNvPr id="3" name="Рисунок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3143" y="149677"/>
          <a:ext cx="6783161" cy="1034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76"/>
  <sheetViews>
    <sheetView tabSelected="1" view="pageBreakPreview" zoomScale="70" zoomScaleNormal="70" zoomScaleSheetLayoutView="70" workbookViewId="0">
      <selection activeCell="A3" sqref="A3:T3"/>
    </sheetView>
  </sheetViews>
  <sheetFormatPr defaultRowHeight="15" x14ac:dyDescent="0.25"/>
  <cols>
    <col min="1" max="1" width="10" customWidth="1"/>
    <col min="2" max="2" width="13.5703125" customWidth="1"/>
    <col min="3" max="3" width="24.7109375" customWidth="1"/>
    <col min="4" max="5" width="11.7109375" customWidth="1"/>
    <col min="6" max="6" width="25.42578125" customWidth="1"/>
    <col min="7" max="7" width="23.42578125" customWidth="1"/>
    <col min="8" max="8" width="18" customWidth="1"/>
    <col min="9" max="10" width="11.28515625" customWidth="1"/>
    <col min="11" max="11" width="25.7109375" customWidth="1"/>
    <col min="12" max="12" width="22.85546875" customWidth="1"/>
    <col min="13" max="13" width="18.5703125" customWidth="1"/>
    <col min="14" max="15" width="11.5703125" customWidth="1"/>
    <col min="16" max="16" width="26.140625" customWidth="1"/>
    <col min="17" max="17" width="23" customWidth="1"/>
    <col min="18" max="18" width="17.85546875" customWidth="1"/>
    <col min="19" max="20" width="13.28515625" customWidth="1"/>
    <col min="257" max="257" width="7.7109375" customWidth="1"/>
    <col min="258" max="258" width="15.42578125" bestFit="1" customWidth="1"/>
    <col min="259" max="259" width="31.140625" customWidth="1"/>
    <col min="260" max="260" width="14.42578125" customWidth="1"/>
    <col min="261" max="261" width="13.42578125" bestFit="1" customWidth="1"/>
    <col min="262" max="262" width="23.85546875" customWidth="1"/>
    <col min="263" max="263" width="18.85546875" bestFit="1" customWidth="1"/>
    <col min="264" max="264" width="17" customWidth="1"/>
    <col min="265" max="266" width="13.42578125" bestFit="1" customWidth="1"/>
    <col min="267" max="267" width="23.140625" customWidth="1"/>
    <col min="268" max="268" width="18.85546875" bestFit="1" customWidth="1"/>
    <col min="269" max="269" width="17.28515625" customWidth="1"/>
    <col min="270" max="271" width="13.42578125" bestFit="1" customWidth="1"/>
    <col min="272" max="272" width="23.85546875" customWidth="1"/>
    <col min="273" max="273" width="18.85546875" bestFit="1" customWidth="1"/>
    <col min="274" max="274" width="17.85546875" customWidth="1"/>
    <col min="513" max="513" width="7.7109375" customWidth="1"/>
    <col min="514" max="514" width="15.42578125" bestFit="1" customWidth="1"/>
    <col min="515" max="515" width="31.140625" customWidth="1"/>
    <col min="516" max="516" width="14.42578125" customWidth="1"/>
    <col min="517" max="517" width="13.42578125" bestFit="1" customWidth="1"/>
    <col min="518" max="518" width="23.85546875" customWidth="1"/>
    <col min="519" max="519" width="18.85546875" bestFit="1" customWidth="1"/>
    <col min="520" max="520" width="17" customWidth="1"/>
    <col min="521" max="522" width="13.42578125" bestFit="1" customWidth="1"/>
    <col min="523" max="523" width="23.140625" customWidth="1"/>
    <col min="524" max="524" width="18.85546875" bestFit="1" customWidth="1"/>
    <col min="525" max="525" width="17.28515625" customWidth="1"/>
    <col min="526" max="527" width="13.42578125" bestFit="1" customWidth="1"/>
    <col min="528" max="528" width="23.85546875" customWidth="1"/>
    <col min="529" max="529" width="18.85546875" bestFit="1" customWidth="1"/>
    <col min="530" max="530" width="17.85546875" customWidth="1"/>
    <col min="769" max="769" width="7.7109375" customWidth="1"/>
    <col min="770" max="770" width="15.42578125" bestFit="1" customWidth="1"/>
    <col min="771" max="771" width="31.140625" customWidth="1"/>
    <col min="772" max="772" width="14.42578125" customWidth="1"/>
    <col min="773" max="773" width="13.42578125" bestFit="1" customWidth="1"/>
    <col min="774" max="774" width="23.85546875" customWidth="1"/>
    <col min="775" max="775" width="18.85546875" bestFit="1" customWidth="1"/>
    <col min="776" max="776" width="17" customWidth="1"/>
    <col min="777" max="778" width="13.42578125" bestFit="1" customWidth="1"/>
    <col min="779" max="779" width="23.140625" customWidth="1"/>
    <col min="780" max="780" width="18.85546875" bestFit="1" customWidth="1"/>
    <col min="781" max="781" width="17.28515625" customWidth="1"/>
    <col min="782" max="783" width="13.42578125" bestFit="1" customWidth="1"/>
    <col min="784" max="784" width="23.85546875" customWidth="1"/>
    <col min="785" max="785" width="18.85546875" bestFit="1" customWidth="1"/>
    <col min="786" max="786" width="17.85546875" customWidth="1"/>
    <col min="1025" max="1025" width="7.7109375" customWidth="1"/>
    <col min="1026" max="1026" width="15.42578125" bestFit="1" customWidth="1"/>
    <col min="1027" max="1027" width="31.140625" customWidth="1"/>
    <col min="1028" max="1028" width="14.42578125" customWidth="1"/>
    <col min="1029" max="1029" width="13.42578125" bestFit="1" customWidth="1"/>
    <col min="1030" max="1030" width="23.85546875" customWidth="1"/>
    <col min="1031" max="1031" width="18.85546875" bestFit="1" customWidth="1"/>
    <col min="1032" max="1032" width="17" customWidth="1"/>
    <col min="1033" max="1034" width="13.42578125" bestFit="1" customWidth="1"/>
    <col min="1035" max="1035" width="23.140625" customWidth="1"/>
    <col min="1036" max="1036" width="18.85546875" bestFit="1" customWidth="1"/>
    <col min="1037" max="1037" width="17.28515625" customWidth="1"/>
    <col min="1038" max="1039" width="13.42578125" bestFit="1" customWidth="1"/>
    <col min="1040" max="1040" width="23.85546875" customWidth="1"/>
    <col min="1041" max="1041" width="18.85546875" bestFit="1" customWidth="1"/>
    <col min="1042" max="1042" width="17.85546875" customWidth="1"/>
    <col min="1281" max="1281" width="7.7109375" customWidth="1"/>
    <col min="1282" max="1282" width="15.42578125" bestFit="1" customWidth="1"/>
    <col min="1283" max="1283" width="31.140625" customWidth="1"/>
    <col min="1284" max="1284" width="14.42578125" customWidth="1"/>
    <col min="1285" max="1285" width="13.42578125" bestFit="1" customWidth="1"/>
    <col min="1286" max="1286" width="23.85546875" customWidth="1"/>
    <col min="1287" max="1287" width="18.85546875" bestFit="1" customWidth="1"/>
    <col min="1288" max="1288" width="17" customWidth="1"/>
    <col min="1289" max="1290" width="13.42578125" bestFit="1" customWidth="1"/>
    <col min="1291" max="1291" width="23.140625" customWidth="1"/>
    <col min="1292" max="1292" width="18.85546875" bestFit="1" customWidth="1"/>
    <col min="1293" max="1293" width="17.28515625" customWidth="1"/>
    <col min="1294" max="1295" width="13.42578125" bestFit="1" customWidth="1"/>
    <col min="1296" max="1296" width="23.85546875" customWidth="1"/>
    <col min="1297" max="1297" width="18.85546875" bestFit="1" customWidth="1"/>
    <col min="1298" max="1298" width="17.85546875" customWidth="1"/>
    <col min="1537" max="1537" width="7.7109375" customWidth="1"/>
    <col min="1538" max="1538" width="15.42578125" bestFit="1" customWidth="1"/>
    <col min="1539" max="1539" width="31.140625" customWidth="1"/>
    <col min="1540" max="1540" width="14.42578125" customWidth="1"/>
    <col min="1541" max="1541" width="13.42578125" bestFit="1" customWidth="1"/>
    <col min="1542" max="1542" width="23.85546875" customWidth="1"/>
    <col min="1543" max="1543" width="18.85546875" bestFit="1" customWidth="1"/>
    <col min="1544" max="1544" width="17" customWidth="1"/>
    <col min="1545" max="1546" width="13.42578125" bestFit="1" customWidth="1"/>
    <col min="1547" max="1547" width="23.140625" customWidth="1"/>
    <col min="1548" max="1548" width="18.85546875" bestFit="1" customWidth="1"/>
    <col min="1549" max="1549" width="17.28515625" customWidth="1"/>
    <col min="1550" max="1551" width="13.42578125" bestFit="1" customWidth="1"/>
    <col min="1552" max="1552" width="23.85546875" customWidth="1"/>
    <col min="1553" max="1553" width="18.85546875" bestFit="1" customWidth="1"/>
    <col min="1554" max="1554" width="17.85546875" customWidth="1"/>
    <col min="1793" max="1793" width="7.7109375" customWidth="1"/>
    <col min="1794" max="1794" width="15.42578125" bestFit="1" customWidth="1"/>
    <col min="1795" max="1795" width="31.140625" customWidth="1"/>
    <col min="1796" max="1796" width="14.42578125" customWidth="1"/>
    <col min="1797" max="1797" width="13.42578125" bestFit="1" customWidth="1"/>
    <col min="1798" max="1798" width="23.85546875" customWidth="1"/>
    <col min="1799" max="1799" width="18.85546875" bestFit="1" customWidth="1"/>
    <col min="1800" max="1800" width="17" customWidth="1"/>
    <col min="1801" max="1802" width="13.42578125" bestFit="1" customWidth="1"/>
    <col min="1803" max="1803" width="23.140625" customWidth="1"/>
    <col min="1804" max="1804" width="18.85546875" bestFit="1" customWidth="1"/>
    <col min="1805" max="1805" width="17.28515625" customWidth="1"/>
    <col min="1806" max="1807" width="13.42578125" bestFit="1" customWidth="1"/>
    <col min="1808" max="1808" width="23.85546875" customWidth="1"/>
    <col min="1809" max="1809" width="18.85546875" bestFit="1" customWidth="1"/>
    <col min="1810" max="1810" width="17.85546875" customWidth="1"/>
    <col min="2049" max="2049" width="7.7109375" customWidth="1"/>
    <col min="2050" max="2050" width="15.42578125" bestFit="1" customWidth="1"/>
    <col min="2051" max="2051" width="31.140625" customWidth="1"/>
    <col min="2052" max="2052" width="14.42578125" customWidth="1"/>
    <col min="2053" max="2053" width="13.42578125" bestFit="1" customWidth="1"/>
    <col min="2054" max="2054" width="23.85546875" customWidth="1"/>
    <col min="2055" max="2055" width="18.85546875" bestFit="1" customWidth="1"/>
    <col min="2056" max="2056" width="17" customWidth="1"/>
    <col min="2057" max="2058" width="13.42578125" bestFit="1" customWidth="1"/>
    <col min="2059" max="2059" width="23.140625" customWidth="1"/>
    <col min="2060" max="2060" width="18.85546875" bestFit="1" customWidth="1"/>
    <col min="2061" max="2061" width="17.28515625" customWidth="1"/>
    <col min="2062" max="2063" width="13.42578125" bestFit="1" customWidth="1"/>
    <col min="2064" max="2064" width="23.85546875" customWidth="1"/>
    <col min="2065" max="2065" width="18.85546875" bestFit="1" customWidth="1"/>
    <col min="2066" max="2066" width="17.85546875" customWidth="1"/>
    <col min="2305" max="2305" width="7.7109375" customWidth="1"/>
    <col min="2306" max="2306" width="15.42578125" bestFit="1" customWidth="1"/>
    <col min="2307" max="2307" width="31.140625" customWidth="1"/>
    <col min="2308" max="2308" width="14.42578125" customWidth="1"/>
    <col min="2309" max="2309" width="13.42578125" bestFit="1" customWidth="1"/>
    <col min="2310" max="2310" width="23.85546875" customWidth="1"/>
    <col min="2311" max="2311" width="18.85546875" bestFit="1" customWidth="1"/>
    <col min="2312" max="2312" width="17" customWidth="1"/>
    <col min="2313" max="2314" width="13.42578125" bestFit="1" customWidth="1"/>
    <col min="2315" max="2315" width="23.140625" customWidth="1"/>
    <col min="2316" max="2316" width="18.85546875" bestFit="1" customWidth="1"/>
    <col min="2317" max="2317" width="17.28515625" customWidth="1"/>
    <col min="2318" max="2319" width="13.42578125" bestFit="1" customWidth="1"/>
    <col min="2320" max="2320" width="23.85546875" customWidth="1"/>
    <col min="2321" max="2321" width="18.85546875" bestFit="1" customWidth="1"/>
    <col min="2322" max="2322" width="17.85546875" customWidth="1"/>
    <col min="2561" max="2561" width="7.7109375" customWidth="1"/>
    <col min="2562" max="2562" width="15.42578125" bestFit="1" customWidth="1"/>
    <col min="2563" max="2563" width="31.140625" customWidth="1"/>
    <col min="2564" max="2564" width="14.42578125" customWidth="1"/>
    <col min="2565" max="2565" width="13.42578125" bestFit="1" customWidth="1"/>
    <col min="2566" max="2566" width="23.85546875" customWidth="1"/>
    <col min="2567" max="2567" width="18.85546875" bestFit="1" customWidth="1"/>
    <col min="2568" max="2568" width="17" customWidth="1"/>
    <col min="2569" max="2570" width="13.42578125" bestFit="1" customWidth="1"/>
    <col min="2571" max="2571" width="23.140625" customWidth="1"/>
    <col min="2572" max="2572" width="18.85546875" bestFit="1" customWidth="1"/>
    <col min="2573" max="2573" width="17.28515625" customWidth="1"/>
    <col min="2574" max="2575" width="13.42578125" bestFit="1" customWidth="1"/>
    <col min="2576" max="2576" width="23.85546875" customWidth="1"/>
    <col min="2577" max="2577" width="18.85546875" bestFit="1" customWidth="1"/>
    <col min="2578" max="2578" width="17.85546875" customWidth="1"/>
    <col min="2817" max="2817" width="7.7109375" customWidth="1"/>
    <col min="2818" max="2818" width="15.42578125" bestFit="1" customWidth="1"/>
    <col min="2819" max="2819" width="31.140625" customWidth="1"/>
    <col min="2820" max="2820" width="14.42578125" customWidth="1"/>
    <col min="2821" max="2821" width="13.42578125" bestFit="1" customWidth="1"/>
    <col min="2822" max="2822" width="23.85546875" customWidth="1"/>
    <col min="2823" max="2823" width="18.85546875" bestFit="1" customWidth="1"/>
    <col min="2824" max="2824" width="17" customWidth="1"/>
    <col min="2825" max="2826" width="13.42578125" bestFit="1" customWidth="1"/>
    <col min="2827" max="2827" width="23.140625" customWidth="1"/>
    <col min="2828" max="2828" width="18.85546875" bestFit="1" customWidth="1"/>
    <col min="2829" max="2829" width="17.28515625" customWidth="1"/>
    <col min="2830" max="2831" width="13.42578125" bestFit="1" customWidth="1"/>
    <col min="2832" max="2832" width="23.85546875" customWidth="1"/>
    <col min="2833" max="2833" width="18.85546875" bestFit="1" customWidth="1"/>
    <col min="2834" max="2834" width="17.85546875" customWidth="1"/>
    <col min="3073" max="3073" width="7.7109375" customWidth="1"/>
    <col min="3074" max="3074" width="15.42578125" bestFit="1" customWidth="1"/>
    <col min="3075" max="3075" width="31.140625" customWidth="1"/>
    <col min="3076" max="3076" width="14.42578125" customWidth="1"/>
    <col min="3077" max="3077" width="13.42578125" bestFit="1" customWidth="1"/>
    <col min="3078" max="3078" width="23.85546875" customWidth="1"/>
    <col min="3079" max="3079" width="18.85546875" bestFit="1" customWidth="1"/>
    <col min="3080" max="3080" width="17" customWidth="1"/>
    <col min="3081" max="3082" width="13.42578125" bestFit="1" customWidth="1"/>
    <col min="3083" max="3083" width="23.140625" customWidth="1"/>
    <col min="3084" max="3084" width="18.85546875" bestFit="1" customWidth="1"/>
    <col min="3085" max="3085" width="17.28515625" customWidth="1"/>
    <col min="3086" max="3087" width="13.42578125" bestFit="1" customWidth="1"/>
    <col min="3088" max="3088" width="23.85546875" customWidth="1"/>
    <col min="3089" max="3089" width="18.85546875" bestFit="1" customWidth="1"/>
    <col min="3090" max="3090" width="17.85546875" customWidth="1"/>
    <col min="3329" max="3329" width="7.7109375" customWidth="1"/>
    <col min="3330" max="3330" width="15.42578125" bestFit="1" customWidth="1"/>
    <col min="3331" max="3331" width="31.140625" customWidth="1"/>
    <col min="3332" max="3332" width="14.42578125" customWidth="1"/>
    <col min="3333" max="3333" width="13.42578125" bestFit="1" customWidth="1"/>
    <col min="3334" max="3334" width="23.85546875" customWidth="1"/>
    <col min="3335" max="3335" width="18.85546875" bestFit="1" customWidth="1"/>
    <col min="3336" max="3336" width="17" customWidth="1"/>
    <col min="3337" max="3338" width="13.42578125" bestFit="1" customWidth="1"/>
    <col min="3339" max="3339" width="23.140625" customWidth="1"/>
    <col min="3340" max="3340" width="18.85546875" bestFit="1" customWidth="1"/>
    <col min="3341" max="3341" width="17.28515625" customWidth="1"/>
    <col min="3342" max="3343" width="13.42578125" bestFit="1" customWidth="1"/>
    <col min="3344" max="3344" width="23.85546875" customWidth="1"/>
    <col min="3345" max="3345" width="18.85546875" bestFit="1" customWidth="1"/>
    <col min="3346" max="3346" width="17.85546875" customWidth="1"/>
    <col min="3585" max="3585" width="7.7109375" customWidth="1"/>
    <col min="3586" max="3586" width="15.42578125" bestFit="1" customWidth="1"/>
    <col min="3587" max="3587" width="31.140625" customWidth="1"/>
    <col min="3588" max="3588" width="14.42578125" customWidth="1"/>
    <col min="3589" max="3589" width="13.42578125" bestFit="1" customWidth="1"/>
    <col min="3590" max="3590" width="23.85546875" customWidth="1"/>
    <col min="3591" max="3591" width="18.85546875" bestFit="1" customWidth="1"/>
    <col min="3592" max="3592" width="17" customWidth="1"/>
    <col min="3593" max="3594" width="13.42578125" bestFit="1" customWidth="1"/>
    <col min="3595" max="3595" width="23.140625" customWidth="1"/>
    <col min="3596" max="3596" width="18.85546875" bestFit="1" customWidth="1"/>
    <col min="3597" max="3597" width="17.28515625" customWidth="1"/>
    <col min="3598" max="3599" width="13.42578125" bestFit="1" customWidth="1"/>
    <col min="3600" max="3600" width="23.85546875" customWidth="1"/>
    <col min="3601" max="3601" width="18.85546875" bestFit="1" customWidth="1"/>
    <col min="3602" max="3602" width="17.85546875" customWidth="1"/>
    <col min="3841" max="3841" width="7.7109375" customWidth="1"/>
    <col min="3842" max="3842" width="15.42578125" bestFit="1" customWidth="1"/>
    <col min="3843" max="3843" width="31.140625" customWidth="1"/>
    <col min="3844" max="3844" width="14.42578125" customWidth="1"/>
    <col min="3845" max="3845" width="13.42578125" bestFit="1" customWidth="1"/>
    <col min="3846" max="3846" width="23.85546875" customWidth="1"/>
    <col min="3847" max="3847" width="18.85546875" bestFit="1" customWidth="1"/>
    <col min="3848" max="3848" width="17" customWidth="1"/>
    <col min="3849" max="3850" width="13.42578125" bestFit="1" customWidth="1"/>
    <col min="3851" max="3851" width="23.140625" customWidth="1"/>
    <col min="3852" max="3852" width="18.85546875" bestFit="1" customWidth="1"/>
    <col min="3853" max="3853" width="17.28515625" customWidth="1"/>
    <col min="3854" max="3855" width="13.42578125" bestFit="1" customWidth="1"/>
    <col min="3856" max="3856" width="23.85546875" customWidth="1"/>
    <col min="3857" max="3857" width="18.85546875" bestFit="1" customWidth="1"/>
    <col min="3858" max="3858" width="17.85546875" customWidth="1"/>
    <col min="4097" max="4097" width="7.7109375" customWidth="1"/>
    <col min="4098" max="4098" width="15.42578125" bestFit="1" customWidth="1"/>
    <col min="4099" max="4099" width="31.140625" customWidth="1"/>
    <col min="4100" max="4100" width="14.42578125" customWidth="1"/>
    <col min="4101" max="4101" width="13.42578125" bestFit="1" customWidth="1"/>
    <col min="4102" max="4102" width="23.85546875" customWidth="1"/>
    <col min="4103" max="4103" width="18.85546875" bestFit="1" customWidth="1"/>
    <col min="4104" max="4104" width="17" customWidth="1"/>
    <col min="4105" max="4106" width="13.42578125" bestFit="1" customWidth="1"/>
    <col min="4107" max="4107" width="23.140625" customWidth="1"/>
    <col min="4108" max="4108" width="18.85546875" bestFit="1" customWidth="1"/>
    <col min="4109" max="4109" width="17.28515625" customWidth="1"/>
    <col min="4110" max="4111" width="13.42578125" bestFit="1" customWidth="1"/>
    <col min="4112" max="4112" width="23.85546875" customWidth="1"/>
    <col min="4113" max="4113" width="18.85546875" bestFit="1" customWidth="1"/>
    <col min="4114" max="4114" width="17.85546875" customWidth="1"/>
    <col min="4353" max="4353" width="7.7109375" customWidth="1"/>
    <col min="4354" max="4354" width="15.42578125" bestFit="1" customWidth="1"/>
    <col min="4355" max="4355" width="31.140625" customWidth="1"/>
    <col min="4356" max="4356" width="14.42578125" customWidth="1"/>
    <col min="4357" max="4357" width="13.42578125" bestFit="1" customWidth="1"/>
    <col min="4358" max="4358" width="23.85546875" customWidth="1"/>
    <col min="4359" max="4359" width="18.85546875" bestFit="1" customWidth="1"/>
    <col min="4360" max="4360" width="17" customWidth="1"/>
    <col min="4361" max="4362" width="13.42578125" bestFit="1" customWidth="1"/>
    <col min="4363" max="4363" width="23.140625" customWidth="1"/>
    <col min="4364" max="4364" width="18.85546875" bestFit="1" customWidth="1"/>
    <col min="4365" max="4365" width="17.28515625" customWidth="1"/>
    <col min="4366" max="4367" width="13.42578125" bestFit="1" customWidth="1"/>
    <col min="4368" max="4368" width="23.85546875" customWidth="1"/>
    <col min="4369" max="4369" width="18.85546875" bestFit="1" customWidth="1"/>
    <col min="4370" max="4370" width="17.85546875" customWidth="1"/>
    <col min="4609" max="4609" width="7.7109375" customWidth="1"/>
    <col min="4610" max="4610" width="15.42578125" bestFit="1" customWidth="1"/>
    <col min="4611" max="4611" width="31.140625" customWidth="1"/>
    <col min="4612" max="4612" width="14.42578125" customWidth="1"/>
    <col min="4613" max="4613" width="13.42578125" bestFit="1" customWidth="1"/>
    <col min="4614" max="4614" width="23.85546875" customWidth="1"/>
    <col min="4615" max="4615" width="18.85546875" bestFit="1" customWidth="1"/>
    <col min="4616" max="4616" width="17" customWidth="1"/>
    <col min="4617" max="4618" width="13.42578125" bestFit="1" customWidth="1"/>
    <col min="4619" max="4619" width="23.140625" customWidth="1"/>
    <col min="4620" max="4620" width="18.85546875" bestFit="1" customWidth="1"/>
    <col min="4621" max="4621" width="17.28515625" customWidth="1"/>
    <col min="4622" max="4623" width="13.42578125" bestFit="1" customWidth="1"/>
    <col min="4624" max="4624" width="23.85546875" customWidth="1"/>
    <col min="4625" max="4625" width="18.85546875" bestFit="1" customWidth="1"/>
    <col min="4626" max="4626" width="17.85546875" customWidth="1"/>
    <col min="4865" max="4865" width="7.7109375" customWidth="1"/>
    <col min="4866" max="4866" width="15.42578125" bestFit="1" customWidth="1"/>
    <col min="4867" max="4867" width="31.140625" customWidth="1"/>
    <col min="4868" max="4868" width="14.42578125" customWidth="1"/>
    <col min="4869" max="4869" width="13.42578125" bestFit="1" customWidth="1"/>
    <col min="4870" max="4870" width="23.85546875" customWidth="1"/>
    <col min="4871" max="4871" width="18.85546875" bestFit="1" customWidth="1"/>
    <col min="4872" max="4872" width="17" customWidth="1"/>
    <col min="4873" max="4874" width="13.42578125" bestFit="1" customWidth="1"/>
    <col min="4875" max="4875" width="23.140625" customWidth="1"/>
    <col min="4876" max="4876" width="18.85546875" bestFit="1" customWidth="1"/>
    <col min="4877" max="4877" width="17.28515625" customWidth="1"/>
    <col min="4878" max="4879" width="13.42578125" bestFit="1" customWidth="1"/>
    <col min="4880" max="4880" width="23.85546875" customWidth="1"/>
    <col min="4881" max="4881" width="18.85546875" bestFit="1" customWidth="1"/>
    <col min="4882" max="4882" width="17.85546875" customWidth="1"/>
    <col min="5121" max="5121" width="7.7109375" customWidth="1"/>
    <col min="5122" max="5122" width="15.42578125" bestFit="1" customWidth="1"/>
    <col min="5123" max="5123" width="31.140625" customWidth="1"/>
    <col min="5124" max="5124" width="14.42578125" customWidth="1"/>
    <col min="5125" max="5125" width="13.42578125" bestFit="1" customWidth="1"/>
    <col min="5126" max="5126" width="23.85546875" customWidth="1"/>
    <col min="5127" max="5127" width="18.85546875" bestFit="1" customWidth="1"/>
    <col min="5128" max="5128" width="17" customWidth="1"/>
    <col min="5129" max="5130" width="13.42578125" bestFit="1" customWidth="1"/>
    <col min="5131" max="5131" width="23.140625" customWidth="1"/>
    <col min="5132" max="5132" width="18.85546875" bestFit="1" customWidth="1"/>
    <col min="5133" max="5133" width="17.28515625" customWidth="1"/>
    <col min="5134" max="5135" width="13.42578125" bestFit="1" customWidth="1"/>
    <col min="5136" max="5136" width="23.85546875" customWidth="1"/>
    <col min="5137" max="5137" width="18.85546875" bestFit="1" customWidth="1"/>
    <col min="5138" max="5138" width="17.85546875" customWidth="1"/>
    <col min="5377" max="5377" width="7.7109375" customWidth="1"/>
    <col min="5378" max="5378" width="15.42578125" bestFit="1" customWidth="1"/>
    <col min="5379" max="5379" width="31.140625" customWidth="1"/>
    <col min="5380" max="5380" width="14.42578125" customWidth="1"/>
    <col min="5381" max="5381" width="13.42578125" bestFit="1" customWidth="1"/>
    <col min="5382" max="5382" width="23.85546875" customWidth="1"/>
    <col min="5383" max="5383" width="18.85546875" bestFit="1" customWidth="1"/>
    <col min="5384" max="5384" width="17" customWidth="1"/>
    <col min="5385" max="5386" width="13.42578125" bestFit="1" customWidth="1"/>
    <col min="5387" max="5387" width="23.140625" customWidth="1"/>
    <col min="5388" max="5388" width="18.85546875" bestFit="1" customWidth="1"/>
    <col min="5389" max="5389" width="17.28515625" customWidth="1"/>
    <col min="5390" max="5391" width="13.42578125" bestFit="1" customWidth="1"/>
    <col min="5392" max="5392" width="23.85546875" customWidth="1"/>
    <col min="5393" max="5393" width="18.85546875" bestFit="1" customWidth="1"/>
    <col min="5394" max="5394" width="17.85546875" customWidth="1"/>
    <col min="5633" max="5633" width="7.7109375" customWidth="1"/>
    <col min="5634" max="5634" width="15.42578125" bestFit="1" customWidth="1"/>
    <col min="5635" max="5635" width="31.140625" customWidth="1"/>
    <col min="5636" max="5636" width="14.42578125" customWidth="1"/>
    <col min="5637" max="5637" width="13.42578125" bestFit="1" customWidth="1"/>
    <col min="5638" max="5638" width="23.85546875" customWidth="1"/>
    <col min="5639" max="5639" width="18.85546875" bestFit="1" customWidth="1"/>
    <col min="5640" max="5640" width="17" customWidth="1"/>
    <col min="5641" max="5642" width="13.42578125" bestFit="1" customWidth="1"/>
    <col min="5643" max="5643" width="23.140625" customWidth="1"/>
    <col min="5644" max="5644" width="18.85546875" bestFit="1" customWidth="1"/>
    <col min="5645" max="5645" width="17.28515625" customWidth="1"/>
    <col min="5646" max="5647" width="13.42578125" bestFit="1" customWidth="1"/>
    <col min="5648" max="5648" width="23.85546875" customWidth="1"/>
    <col min="5649" max="5649" width="18.85546875" bestFit="1" customWidth="1"/>
    <col min="5650" max="5650" width="17.85546875" customWidth="1"/>
    <col min="5889" max="5889" width="7.7109375" customWidth="1"/>
    <col min="5890" max="5890" width="15.42578125" bestFit="1" customWidth="1"/>
    <col min="5891" max="5891" width="31.140625" customWidth="1"/>
    <col min="5892" max="5892" width="14.42578125" customWidth="1"/>
    <col min="5893" max="5893" width="13.42578125" bestFit="1" customWidth="1"/>
    <col min="5894" max="5894" width="23.85546875" customWidth="1"/>
    <col min="5895" max="5895" width="18.85546875" bestFit="1" customWidth="1"/>
    <col min="5896" max="5896" width="17" customWidth="1"/>
    <col min="5897" max="5898" width="13.42578125" bestFit="1" customWidth="1"/>
    <col min="5899" max="5899" width="23.140625" customWidth="1"/>
    <col min="5900" max="5900" width="18.85546875" bestFit="1" customWidth="1"/>
    <col min="5901" max="5901" width="17.28515625" customWidth="1"/>
    <col min="5902" max="5903" width="13.42578125" bestFit="1" customWidth="1"/>
    <col min="5904" max="5904" width="23.85546875" customWidth="1"/>
    <col min="5905" max="5905" width="18.85546875" bestFit="1" customWidth="1"/>
    <col min="5906" max="5906" width="17.85546875" customWidth="1"/>
    <col min="6145" max="6145" width="7.7109375" customWidth="1"/>
    <col min="6146" max="6146" width="15.42578125" bestFit="1" customWidth="1"/>
    <col min="6147" max="6147" width="31.140625" customWidth="1"/>
    <col min="6148" max="6148" width="14.42578125" customWidth="1"/>
    <col min="6149" max="6149" width="13.42578125" bestFit="1" customWidth="1"/>
    <col min="6150" max="6150" width="23.85546875" customWidth="1"/>
    <col min="6151" max="6151" width="18.85546875" bestFit="1" customWidth="1"/>
    <col min="6152" max="6152" width="17" customWidth="1"/>
    <col min="6153" max="6154" width="13.42578125" bestFit="1" customWidth="1"/>
    <col min="6155" max="6155" width="23.140625" customWidth="1"/>
    <col min="6156" max="6156" width="18.85546875" bestFit="1" customWidth="1"/>
    <col min="6157" max="6157" width="17.28515625" customWidth="1"/>
    <col min="6158" max="6159" width="13.42578125" bestFit="1" customWidth="1"/>
    <col min="6160" max="6160" width="23.85546875" customWidth="1"/>
    <col min="6161" max="6161" width="18.85546875" bestFit="1" customWidth="1"/>
    <col min="6162" max="6162" width="17.85546875" customWidth="1"/>
    <col min="6401" max="6401" width="7.7109375" customWidth="1"/>
    <col min="6402" max="6402" width="15.42578125" bestFit="1" customWidth="1"/>
    <col min="6403" max="6403" width="31.140625" customWidth="1"/>
    <col min="6404" max="6404" width="14.42578125" customWidth="1"/>
    <col min="6405" max="6405" width="13.42578125" bestFit="1" customWidth="1"/>
    <col min="6406" max="6406" width="23.85546875" customWidth="1"/>
    <col min="6407" max="6407" width="18.85546875" bestFit="1" customWidth="1"/>
    <col min="6408" max="6408" width="17" customWidth="1"/>
    <col min="6409" max="6410" width="13.42578125" bestFit="1" customWidth="1"/>
    <col min="6411" max="6411" width="23.140625" customWidth="1"/>
    <col min="6412" max="6412" width="18.85546875" bestFit="1" customWidth="1"/>
    <col min="6413" max="6413" width="17.28515625" customWidth="1"/>
    <col min="6414" max="6415" width="13.42578125" bestFit="1" customWidth="1"/>
    <col min="6416" max="6416" width="23.85546875" customWidth="1"/>
    <col min="6417" max="6417" width="18.85546875" bestFit="1" customWidth="1"/>
    <col min="6418" max="6418" width="17.85546875" customWidth="1"/>
    <col min="6657" max="6657" width="7.7109375" customWidth="1"/>
    <col min="6658" max="6658" width="15.42578125" bestFit="1" customWidth="1"/>
    <col min="6659" max="6659" width="31.140625" customWidth="1"/>
    <col min="6660" max="6660" width="14.42578125" customWidth="1"/>
    <col min="6661" max="6661" width="13.42578125" bestFit="1" customWidth="1"/>
    <col min="6662" max="6662" width="23.85546875" customWidth="1"/>
    <col min="6663" max="6663" width="18.85546875" bestFit="1" customWidth="1"/>
    <col min="6664" max="6664" width="17" customWidth="1"/>
    <col min="6665" max="6666" width="13.42578125" bestFit="1" customWidth="1"/>
    <col min="6667" max="6667" width="23.140625" customWidth="1"/>
    <col min="6668" max="6668" width="18.85546875" bestFit="1" customWidth="1"/>
    <col min="6669" max="6669" width="17.28515625" customWidth="1"/>
    <col min="6670" max="6671" width="13.42578125" bestFit="1" customWidth="1"/>
    <col min="6672" max="6672" width="23.85546875" customWidth="1"/>
    <col min="6673" max="6673" width="18.85546875" bestFit="1" customWidth="1"/>
    <col min="6674" max="6674" width="17.85546875" customWidth="1"/>
    <col min="6913" max="6913" width="7.7109375" customWidth="1"/>
    <col min="6914" max="6914" width="15.42578125" bestFit="1" customWidth="1"/>
    <col min="6915" max="6915" width="31.140625" customWidth="1"/>
    <col min="6916" max="6916" width="14.42578125" customWidth="1"/>
    <col min="6917" max="6917" width="13.42578125" bestFit="1" customWidth="1"/>
    <col min="6918" max="6918" width="23.85546875" customWidth="1"/>
    <col min="6919" max="6919" width="18.85546875" bestFit="1" customWidth="1"/>
    <col min="6920" max="6920" width="17" customWidth="1"/>
    <col min="6921" max="6922" width="13.42578125" bestFit="1" customWidth="1"/>
    <col min="6923" max="6923" width="23.140625" customWidth="1"/>
    <col min="6924" max="6924" width="18.85546875" bestFit="1" customWidth="1"/>
    <col min="6925" max="6925" width="17.28515625" customWidth="1"/>
    <col min="6926" max="6927" width="13.42578125" bestFit="1" customWidth="1"/>
    <col min="6928" max="6928" width="23.85546875" customWidth="1"/>
    <col min="6929" max="6929" width="18.85546875" bestFit="1" customWidth="1"/>
    <col min="6930" max="6930" width="17.85546875" customWidth="1"/>
    <col min="7169" max="7169" width="7.7109375" customWidth="1"/>
    <col min="7170" max="7170" width="15.42578125" bestFit="1" customWidth="1"/>
    <col min="7171" max="7171" width="31.140625" customWidth="1"/>
    <col min="7172" max="7172" width="14.42578125" customWidth="1"/>
    <col min="7173" max="7173" width="13.42578125" bestFit="1" customWidth="1"/>
    <col min="7174" max="7174" width="23.85546875" customWidth="1"/>
    <col min="7175" max="7175" width="18.85546875" bestFit="1" customWidth="1"/>
    <col min="7176" max="7176" width="17" customWidth="1"/>
    <col min="7177" max="7178" width="13.42578125" bestFit="1" customWidth="1"/>
    <col min="7179" max="7179" width="23.140625" customWidth="1"/>
    <col min="7180" max="7180" width="18.85546875" bestFit="1" customWidth="1"/>
    <col min="7181" max="7181" width="17.28515625" customWidth="1"/>
    <col min="7182" max="7183" width="13.42578125" bestFit="1" customWidth="1"/>
    <col min="7184" max="7184" width="23.85546875" customWidth="1"/>
    <col min="7185" max="7185" width="18.85546875" bestFit="1" customWidth="1"/>
    <col min="7186" max="7186" width="17.85546875" customWidth="1"/>
    <col min="7425" max="7425" width="7.7109375" customWidth="1"/>
    <col min="7426" max="7426" width="15.42578125" bestFit="1" customWidth="1"/>
    <col min="7427" max="7427" width="31.140625" customWidth="1"/>
    <col min="7428" max="7428" width="14.42578125" customWidth="1"/>
    <col min="7429" max="7429" width="13.42578125" bestFit="1" customWidth="1"/>
    <col min="7430" max="7430" width="23.85546875" customWidth="1"/>
    <col min="7431" max="7431" width="18.85546875" bestFit="1" customWidth="1"/>
    <col min="7432" max="7432" width="17" customWidth="1"/>
    <col min="7433" max="7434" width="13.42578125" bestFit="1" customWidth="1"/>
    <col min="7435" max="7435" width="23.140625" customWidth="1"/>
    <col min="7436" max="7436" width="18.85546875" bestFit="1" customWidth="1"/>
    <col min="7437" max="7437" width="17.28515625" customWidth="1"/>
    <col min="7438" max="7439" width="13.42578125" bestFit="1" customWidth="1"/>
    <col min="7440" max="7440" width="23.85546875" customWidth="1"/>
    <col min="7441" max="7441" width="18.85546875" bestFit="1" customWidth="1"/>
    <col min="7442" max="7442" width="17.85546875" customWidth="1"/>
    <col min="7681" max="7681" width="7.7109375" customWidth="1"/>
    <col min="7682" max="7682" width="15.42578125" bestFit="1" customWidth="1"/>
    <col min="7683" max="7683" width="31.140625" customWidth="1"/>
    <col min="7684" max="7684" width="14.42578125" customWidth="1"/>
    <col min="7685" max="7685" width="13.42578125" bestFit="1" customWidth="1"/>
    <col min="7686" max="7686" width="23.85546875" customWidth="1"/>
    <col min="7687" max="7687" width="18.85546875" bestFit="1" customWidth="1"/>
    <col min="7688" max="7688" width="17" customWidth="1"/>
    <col min="7689" max="7690" width="13.42578125" bestFit="1" customWidth="1"/>
    <col min="7691" max="7691" width="23.140625" customWidth="1"/>
    <col min="7692" max="7692" width="18.85546875" bestFit="1" customWidth="1"/>
    <col min="7693" max="7693" width="17.28515625" customWidth="1"/>
    <col min="7694" max="7695" width="13.42578125" bestFit="1" customWidth="1"/>
    <col min="7696" max="7696" width="23.85546875" customWidth="1"/>
    <col min="7697" max="7697" width="18.85546875" bestFit="1" customWidth="1"/>
    <col min="7698" max="7698" width="17.85546875" customWidth="1"/>
    <col min="7937" max="7937" width="7.7109375" customWidth="1"/>
    <col min="7938" max="7938" width="15.42578125" bestFit="1" customWidth="1"/>
    <col min="7939" max="7939" width="31.140625" customWidth="1"/>
    <col min="7940" max="7940" width="14.42578125" customWidth="1"/>
    <col min="7941" max="7941" width="13.42578125" bestFit="1" customWidth="1"/>
    <col min="7942" max="7942" width="23.85546875" customWidth="1"/>
    <col min="7943" max="7943" width="18.85546875" bestFit="1" customWidth="1"/>
    <col min="7944" max="7944" width="17" customWidth="1"/>
    <col min="7945" max="7946" width="13.42578125" bestFit="1" customWidth="1"/>
    <col min="7947" max="7947" width="23.140625" customWidth="1"/>
    <col min="7948" max="7948" width="18.85546875" bestFit="1" customWidth="1"/>
    <col min="7949" max="7949" width="17.28515625" customWidth="1"/>
    <col min="7950" max="7951" width="13.42578125" bestFit="1" customWidth="1"/>
    <col min="7952" max="7952" width="23.85546875" customWidth="1"/>
    <col min="7953" max="7953" width="18.85546875" bestFit="1" customWidth="1"/>
    <col min="7954" max="7954" width="17.85546875" customWidth="1"/>
    <col min="8193" max="8193" width="7.7109375" customWidth="1"/>
    <col min="8194" max="8194" width="15.42578125" bestFit="1" customWidth="1"/>
    <col min="8195" max="8195" width="31.140625" customWidth="1"/>
    <col min="8196" max="8196" width="14.42578125" customWidth="1"/>
    <col min="8197" max="8197" width="13.42578125" bestFit="1" customWidth="1"/>
    <col min="8198" max="8198" width="23.85546875" customWidth="1"/>
    <col min="8199" max="8199" width="18.85546875" bestFit="1" customWidth="1"/>
    <col min="8200" max="8200" width="17" customWidth="1"/>
    <col min="8201" max="8202" width="13.42578125" bestFit="1" customWidth="1"/>
    <col min="8203" max="8203" width="23.140625" customWidth="1"/>
    <col min="8204" max="8204" width="18.85546875" bestFit="1" customWidth="1"/>
    <col min="8205" max="8205" width="17.28515625" customWidth="1"/>
    <col min="8206" max="8207" width="13.42578125" bestFit="1" customWidth="1"/>
    <col min="8208" max="8208" width="23.85546875" customWidth="1"/>
    <col min="8209" max="8209" width="18.85546875" bestFit="1" customWidth="1"/>
    <col min="8210" max="8210" width="17.85546875" customWidth="1"/>
    <col min="8449" max="8449" width="7.7109375" customWidth="1"/>
    <col min="8450" max="8450" width="15.42578125" bestFit="1" customWidth="1"/>
    <col min="8451" max="8451" width="31.140625" customWidth="1"/>
    <col min="8452" max="8452" width="14.42578125" customWidth="1"/>
    <col min="8453" max="8453" width="13.42578125" bestFit="1" customWidth="1"/>
    <col min="8454" max="8454" width="23.85546875" customWidth="1"/>
    <col min="8455" max="8455" width="18.85546875" bestFit="1" customWidth="1"/>
    <col min="8456" max="8456" width="17" customWidth="1"/>
    <col min="8457" max="8458" width="13.42578125" bestFit="1" customWidth="1"/>
    <col min="8459" max="8459" width="23.140625" customWidth="1"/>
    <col min="8460" max="8460" width="18.85546875" bestFit="1" customWidth="1"/>
    <col min="8461" max="8461" width="17.28515625" customWidth="1"/>
    <col min="8462" max="8463" width="13.42578125" bestFit="1" customWidth="1"/>
    <col min="8464" max="8464" width="23.85546875" customWidth="1"/>
    <col min="8465" max="8465" width="18.85546875" bestFit="1" customWidth="1"/>
    <col min="8466" max="8466" width="17.85546875" customWidth="1"/>
    <col min="8705" max="8705" width="7.7109375" customWidth="1"/>
    <col min="8706" max="8706" width="15.42578125" bestFit="1" customWidth="1"/>
    <col min="8707" max="8707" width="31.140625" customWidth="1"/>
    <col min="8708" max="8708" width="14.42578125" customWidth="1"/>
    <col min="8709" max="8709" width="13.42578125" bestFit="1" customWidth="1"/>
    <col min="8710" max="8710" width="23.85546875" customWidth="1"/>
    <col min="8711" max="8711" width="18.85546875" bestFit="1" customWidth="1"/>
    <col min="8712" max="8712" width="17" customWidth="1"/>
    <col min="8713" max="8714" width="13.42578125" bestFit="1" customWidth="1"/>
    <col min="8715" max="8715" width="23.140625" customWidth="1"/>
    <col min="8716" max="8716" width="18.85546875" bestFit="1" customWidth="1"/>
    <col min="8717" max="8717" width="17.28515625" customWidth="1"/>
    <col min="8718" max="8719" width="13.42578125" bestFit="1" customWidth="1"/>
    <col min="8720" max="8720" width="23.85546875" customWidth="1"/>
    <col min="8721" max="8721" width="18.85546875" bestFit="1" customWidth="1"/>
    <col min="8722" max="8722" width="17.85546875" customWidth="1"/>
    <col min="8961" max="8961" width="7.7109375" customWidth="1"/>
    <col min="8962" max="8962" width="15.42578125" bestFit="1" customWidth="1"/>
    <col min="8963" max="8963" width="31.140625" customWidth="1"/>
    <col min="8964" max="8964" width="14.42578125" customWidth="1"/>
    <col min="8965" max="8965" width="13.42578125" bestFit="1" customWidth="1"/>
    <col min="8966" max="8966" width="23.85546875" customWidth="1"/>
    <col min="8967" max="8967" width="18.85546875" bestFit="1" customWidth="1"/>
    <col min="8968" max="8968" width="17" customWidth="1"/>
    <col min="8969" max="8970" width="13.42578125" bestFit="1" customWidth="1"/>
    <col min="8971" max="8971" width="23.140625" customWidth="1"/>
    <col min="8972" max="8972" width="18.85546875" bestFit="1" customWidth="1"/>
    <col min="8973" max="8973" width="17.28515625" customWidth="1"/>
    <col min="8974" max="8975" width="13.42578125" bestFit="1" customWidth="1"/>
    <col min="8976" max="8976" width="23.85546875" customWidth="1"/>
    <col min="8977" max="8977" width="18.85546875" bestFit="1" customWidth="1"/>
    <col min="8978" max="8978" width="17.85546875" customWidth="1"/>
    <col min="9217" max="9217" width="7.7109375" customWidth="1"/>
    <col min="9218" max="9218" width="15.42578125" bestFit="1" customWidth="1"/>
    <col min="9219" max="9219" width="31.140625" customWidth="1"/>
    <col min="9220" max="9220" width="14.42578125" customWidth="1"/>
    <col min="9221" max="9221" width="13.42578125" bestFit="1" customWidth="1"/>
    <col min="9222" max="9222" width="23.85546875" customWidth="1"/>
    <col min="9223" max="9223" width="18.85546875" bestFit="1" customWidth="1"/>
    <col min="9224" max="9224" width="17" customWidth="1"/>
    <col min="9225" max="9226" width="13.42578125" bestFit="1" customWidth="1"/>
    <col min="9227" max="9227" width="23.140625" customWidth="1"/>
    <col min="9228" max="9228" width="18.85546875" bestFit="1" customWidth="1"/>
    <col min="9229" max="9229" width="17.28515625" customWidth="1"/>
    <col min="9230" max="9231" width="13.42578125" bestFit="1" customWidth="1"/>
    <col min="9232" max="9232" width="23.85546875" customWidth="1"/>
    <col min="9233" max="9233" width="18.85546875" bestFit="1" customWidth="1"/>
    <col min="9234" max="9234" width="17.85546875" customWidth="1"/>
    <col min="9473" max="9473" width="7.7109375" customWidth="1"/>
    <col min="9474" max="9474" width="15.42578125" bestFit="1" customWidth="1"/>
    <col min="9475" max="9475" width="31.140625" customWidth="1"/>
    <col min="9476" max="9476" width="14.42578125" customWidth="1"/>
    <col min="9477" max="9477" width="13.42578125" bestFit="1" customWidth="1"/>
    <col min="9478" max="9478" width="23.85546875" customWidth="1"/>
    <col min="9479" max="9479" width="18.85546875" bestFit="1" customWidth="1"/>
    <col min="9480" max="9480" width="17" customWidth="1"/>
    <col min="9481" max="9482" width="13.42578125" bestFit="1" customWidth="1"/>
    <col min="9483" max="9483" width="23.140625" customWidth="1"/>
    <col min="9484" max="9484" width="18.85546875" bestFit="1" customWidth="1"/>
    <col min="9485" max="9485" width="17.28515625" customWidth="1"/>
    <col min="9486" max="9487" width="13.42578125" bestFit="1" customWidth="1"/>
    <col min="9488" max="9488" width="23.85546875" customWidth="1"/>
    <col min="9489" max="9489" width="18.85546875" bestFit="1" customWidth="1"/>
    <col min="9490" max="9490" width="17.85546875" customWidth="1"/>
    <col min="9729" max="9729" width="7.7109375" customWidth="1"/>
    <col min="9730" max="9730" width="15.42578125" bestFit="1" customWidth="1"/>
    <col min="9731" max="9731" width="31.140625" customWidth="1"/>
    <col min="9732" max="9732" width="14.42578125" customWidth="1"/>
    <col min="9733" max="9733" width="13.42578125" bestFit="1" customWidth="1"/>
    <col min="9734" max="9734" width="23.85546875" customWidth="1"/>
    <col min="9735" max="9735" width="18.85546875" bestFit="1" customWidth="1"/>
    <col min="9736" max="9736" width="17" customWidth="1"/>
    <col min="9737" max="9738" width="13.42578125" bestFit="1" customWidth="1"/>
    <col min="9739" max="9739" width="23.140625" customWidth="1"/>
    <col min="9740" max="9740" width="18.85546875" bestFit="1" customWidth="1"/>
    <col min="9741" max="9741" width="17.28515625" customWidth="1"/>
    <col min="9742" max="9743" width="13.42578125" bestFit="1" customWidth="1"/>
    <col min="9744" max="9744" width="23.85546875" customWidth="1"/>
    <col min="9745" max="9745" width="18.85546875" bestFit="1" customWidth="1"/>
    <col min="9746" max="9746" width="17.85546875" customWidth="1"/>
    <col min="9985" max="9985" width="7.7109375" customWidth="1"/>
    <col min="9986" max="9986" width="15.42578125" bestFit="1" customWidth="1"/>
    <col min="9987" max="9987" width="31.140625" customWidth="1"/>
    <col min="9988" max="9988" width="14.42578125" customWidth="1"/>
    <col min="9989" max="9989" width="13.42578125" bestFit="1" customWidth="1"/>
    <col min="9990" max="9990" width="23.85546875" customWidth="1"/>
    <col min="9991" max="9991" width="18.85546875" bestFit="1" customWidth="1"/>
    <col min="9992" max="9992" width="17" customWidth="1"/>
    <col min="9993" max="9994" width="13.42578125" bestFit="1" customWidth="1"/>
    <col min="9995" max="9995" width="23.140625" customWidth="1"/>
    <col min="9996" max="9996" width="18.85546875" bestFit="1" customWidth="1"/>
    <col min="9997" max="9997" width="17.28515625" customWidth="1"/>
    <col min="9998" max="9999" width="13.42578125" bestFit="1" customWidth="1"/>
    <col min="10000" max="10000" width="23.85546875" customWidth="1"/>
    <col min="10001" max="10001" width="18.85546875" bestFit="1" customWidth="1"/>
    <col min="10002" max="10002" width="17.85546875" customWidth="1"/>
    <col min="10241" max="10241" width="7.7109375" customWidth="1"/>
    <col min="10242" max="10242" width="15.42578125" bestFit="1" customWidth="1"/>
    <col min="10243" max="10243" width="31.140625" customWidth="1"/>
    <col min="10244" max="10244" width="14.42578125" customWidth="1"/>
    <col min="10245" max="10245" width="13.42578125" bestFit="1" customWidth="1"/>
    <col min="10246" max="10246" width="23.85546875" customWidth="1"/>
    <col min="10247" max="10247" width="18.85546875" bestFit="1" customWidth="1"/>
    <col min="10248" max="10248" width="17" customWidth="1"/>
    <col min="10249" max="10250" width="13.42578125" bestFit="1" customWidth="1"/>
    <col min="10251" max="10251" width="23.140625" customWidth="1"/>
    <col min="10252" max="10252" width="18.85546875" bestFit="1" customWidth="1"/>
    <col min="10253" max="10253" width="17.28515625" customWidth="1"/>
    <col min="10254" max="10255" width="13.42578125" bestFit="1" customWidth="1"/>
    <col min="10256" max="10256" width="23.85546875" customWidth="1"/>
    <col min="10257" max="10257" width="18.85546875" bestFit="1" customWidth="1"/>
    <col min="10258" max="10258" width="17.85546875" customWidth="1"/>
    <col min="10497" max="10497" width="7.7109375" customWidth="1"/>
    <col min="10498" max="10498" width="15.42578125" bestFit="1" customWidth="1"/>
    <col min="10499" max="10499" width="31.140625" customWidth="1"/>
    <col min="10500" max="10500" width="14.42578125" customWidth="1"/>
    <col min="10501" max="10501" width="13.42578125" bestFit="1" customWidth="1"/>
    <col min="10502" max="10502" width="23.85546875" customWidth="1"/>
    <col min="10503" max="10503" width="18.85546875" bestFit="1" customWidth="1"/>
    <col min="10504" max="10504" width="17" customWidth="1"/>
    <col min="10505" max="10506" width="13.42578125" bestFit="1" customWidth="1"/>
    <col min="10507" max="10507" width="23.140625" customWidth="1"/>
    <col min="10508" max="10508" width="18.85546875" bestFit="1" customWidth="1"/>
    <col min="10509" max="10509" width="17.28515625" customWidth="1"/>
    <col min="10510" max="10511" width="13.42578125" bestFit="1" customWidth="1"/>
    <col min="10512" max="10512" width="23.85546875" customWidth="1"/>
    <col min="10513" max="10513" width="18.85546875" bestFit="1" customWidth="1"/>
    <col min="10514" max="10514" width="17.85546875" customWidth="1"/>
    <col min="10753" max="10753" width="7.7109375" customWidth="1"/>
    <col min="10754" max="10754" width="15.42578125" bestFit="1" customWidth="1"/>
    <col min="10755" max="10755" width="31.140625" customWidth="1"/>
    <col min="10756" max="10756" width="14.42578125" customWidth="1"/>
    <col min="10757" max="10757" width="13.42578125" bestFit="1" customWidth="1"/>
    <col min="10758" max="10758" width="23.85546875" customWidth="1"/>
    <col min="10759" max="10759" width="18.85546875" bestFit="1" customWidth="1"/>
    <col min="10760" max="10760" width="17" customWidth="1"/>
    <col min="10761" max="10762" width="13.42578125" bestFit="1" customWidth="1"/>
    <col min="10763" max="10763" width="23.140625" customWidth="1"/>
    <col min="10764" max="10764" width="18.85546875" bestFit="1" customWidth="1"/>
    <col min="10765" max="10765" width="17.28515625" customWidth="1"/>
    <col min="10766" max="10767" width="13.42578125" bestFit="1" customWidth="1"/>
    <col min="10768" max="10768" width="23.85546875" customWidth="1"/>
    <col min="10769" max="10769" width="18.85546875" bestFit="1" customWidth="1"/>
    <col min="10770" max="10770" width="17.85546875" customWidth="1"/>
    <col min="11009" max="11009" width="7.7109375" customWidth="1"/>
    <col min="11010" max="11010" width="15.42578125" bestFit="1" customWidth="1"/>
    <col min="11011" max="11011" width="31.140625" customWidth="1"/>
    <col min="11012" max="11012" width="14.42578125" customWidth="1"/>
    <col min="11013" max="11013" width="13.42578125" bestFit="1" customWidth="1"/>
    <col min="11014" max="11014" width="23.85546875" customWidth="1"/>
    <col min="11015" max="11015" width="18.85546875" bestFit="1" customWidth="1"/>
    <col min="11016" max="11016" width="17" customWidth="1"/>
    <col min="11017" max="11018" width="13.42578125" bestFit="1" customWidth="1"/>
    <col min="11019" max="11019" width="23.140625" customWidth="1"/>
    <col min="11020" max="11020" width="18.85546875" bestFit="1" customWidth="1"/>
    <col min="11021" max="11021" width="17.28515625" customWidth="1"/>
    <col min="11022" max="11023" width="13.42578125" bestFit="1" customWidth="1"/>
    <col min="11024" max="11024" width="23.85546875" customWidth="1"/>
    <col min="11025" max="11025" width="18.85546875" bestFit="1" customWidth="1"/>
    <col min="11026" max="11026" width="17.85546875" customWidth="1"/>
    <col min="11265" max="11265" width="7.7109375" customWidth="1"/>
    <col min="11266" max="11266" width="15.42578125" bestFit="1" customWidth="1"/>
    <col min="11267" max="11267" width="31.140625" customWidth="1"/>
    <col min="11268" max="11268" width="14.42578125" customWidth="1"/>
    <col min="11269" max="11269" width="13.42578125" bestFit="1" customWidth="1"/>
    <col min="11270" max="11270" width="23.85546875" customWidth="1"/>
    <col min="11271" max="11271" width="18.85546875" bestFit="1" customWidth="1"/>
    <col min="11272" max="11272" width="17" customWidth="1"/>
    <col min="11273" max="11274" width="13.42578125" bestFit="1" customWidth="1"/>
    <col min="11275" max="11275" width="23.140625" customWidth="1"/>
    <col min="11276" max="11276" width="18.85546875" bestFit="1" customWidth="1"/>
    <col min="11277" max="11277" width="17.28515625" customWidth="1"/>
    <col min="11278" max="11279" width="13.42578125" bestFit="1" customWidth="1"/>
    <col min="11280" max="11280" width="23.85546875" customWidth="1"/>
    <col min="11281" max="11281" width="18.85546875" bestFit="1" customWidth="1"/>
    <col min="11282" max="11282" width="17.85546875" customWidth="1"/>
    <col min="11521" max="11521" width="7.7109375" customWidth="1"/>
    <col min="11522" max="11522" width="15.42578125" bestFit="1" customWidth="1"/>
    <col min="11523" max="11523" width="31.140625" customWidth="1"/>
    <col min="11524" max="11524" width="14.42578125" customWidth="1"/>
    <col min="11525" max="11525" width="13.42578125" bestFit="1" customWidth="1"/>
    <col min="11526" max="11526" width="23.85546875" customWidth="1"/>
    <col min="11527" max="11527" width="18.85546875" bestFit="1" customWidth="1"/>
    <col min="11528" max="11528" width="17" customWidth="1"/>
    <col min="11529" max="11530" width="13.42578125" bestFit="1" customWidth="1"/>
    <col min="11531" max="11531" width="23.140625" customWidth="1"/>
    <col min="11532" max="11532" width="18.85546875" bestFit="1" customWidth="1"/>
    <col min="11533" max="11533" width="17.28515625" customWidth="1"/>
    <col min="11534" max="11535" width="13.42578125" bestFit="1" customWidth="1"/>
    <col min="11536" max="11536" width="23.85546875" customWidth="1"/>
    <col min="11537" max="11537" width="18.85546875" bestFit="1" customWidth="1"/>
    <col min="11538" max="11538" width="17.85546875" customWidth="1"/>
    <col min="11777" max="11777" width="7.7109375" customWidth="1"/>
    <col min="11778" max="11778" width="15.42578125" bestFit="1" customWidth="1"/>
    <col min="11779" max="11779" width="31.140625" customWidth="1"/>
    <col min="11780" max="11780" width="14.42578125" customWidth="1"/>
    <col min="11781" max="11781" width="13.42578125" bestFit="1" customWidth="1"/>
    <col min="11782" max="11782" width="23.85546875" customWidth="1"/>
    <col min="11783" max="11783" width="18.85546875" bestFit="1" customWidth="1"/>
    <col min="11784" max="11784" width="17" customWidth="1"/>
    <col min="11785" max="11786" width="13.42578125" bestFit="1" customWidth="1"/>
    <col min="11787" max="11787" width="23.140625" customWidth="1"/>
    <col min="11788" max="11788" width="18.85546875" bestFit="1" customWidth="1"/>
    <col min="11789" max="11789" width="17.28515625" customWidth="1"/>
    <col min="11790" max="11791" width="13.42578125" bestFit="1" customWidth="1"/>
    <col min="11792" max="11792" width="23.85546875" customWidth="1"/>
    <col min="11793" max="11793" width="18.85546875" bestFit="1" customWidth="1"/>
    <col min="11794" max="11794" width="17.85546875" customWidth="1"/>
    <col min="12033" max="12033" width="7.7109375" customWidth="1"/>
    <col min="12034" max="12034" width="15.42578125" bestFit="1" customWidth="1"/>
    <col min="12035" max="12035" width="31.140625" customWidth="1"/>
    <col min="12036" max="12036" width="14.42578125" customWidth="1"/>
    <col min="12037" max="12037" width="13.42578125" bestFit="1" customWidth="1"/>
    <col min="12038" max="12038" width="23.85546875" customWidth="1"/>
    <col min="12039" max="12039" width="18.85546875" bestFit="1" customWidth="1"/>
    <col min="12040" max="12040" width="17" customWidth="1"/>
    <col min="12041" max="12042" width="13.42578125" bestFit="1" customWidth="1"/>
    <col min="12043" max="12043" width="23.140625" customWidth="1"/>
    <col min="12044" max="12044" width="18.85546875" bestFit="1" customWidth="1"/>
    <col min="12045" max="12045" width="17.28515625" customWidth="1"/>
    <col min="12046" max="12047" width="13.42578125" bestFit="1" customWidth="1"/>
    <col min="12048" max="12048" width="23.85546875" customWidth="1"/>
    <col min="12049" max="12049" width="18.85546875" bestFit="1" customWidth="1"/>
    <col min="12050" max="12050" width="17.85546875" customWidth="1"/>
    <col min="12289" max="12289" width="7.7109375" customWidth="1"/>
    <col min="12290" max="12290" width="15.42578125" bestFit="1" customWidth="1"/>
    <col min="12291" max="12291" width="31.140625" customWidth="1"/>
    <col min="12292" max="12292" width="14.42578125" customWidth="1"/>
    <col min="12293" max="12293" width="13.42578125" bestFit="1" customWidth="1"/>
    <col min="12294" max="12294" width="23.85546875" customWidth="1"/>
    <col min="12295" max="12295" width="18.85546875" bestFit="1" customWidth="1"/>
    <col min="12296" max="12296" width="17" customWidth="1"/>
    <col min="12297" max="12298" width="13.42578125" bestFit="1" customWidth="1"/>
    <col min="12299" max="12299" width="23.140625" customWidth="1"/>
    <col min="12300" max="12300" width="18.85546875" bestFit="1" customWidth="1"/>
    <col min="12301" max="12301" width="17.28515625" customWidth="1"/>
    <col min="12302" max="12303" width="13.42578125" bestFit="1" customWidth="1"/>
    <col min="12304" max="12304" width="23.85546875" customWidth="1"/>
    <col min="12305" max="12305" width="18.85546875" bestFit="1" customWidth="1"/>
    <col min="12306" max="12306" width="17.85546875" customWidth="1"/>
    <col min="12545" max="12545" width="7.7109375" customWidth="1"/>
    <col min="12546" max="12546" width="15.42578125" bestFit="1" customWidth="1"/>
    <col min="12547" max="12547" width="31.140625" customWidth="1"/>
    <col min="12548" max="12548" width="14.42578125" customWidth="1"/>
    <col min="12549" max="12549" width="13.42578125" bestFit="1" customWidth="1"/>
    <col min="12550" max="12550" width="23.85546875" customWidth="1"/>
    <col min="12551" max="12551" width="18.85546875" bestFit="1" customWidth="1"/>
    <col min="12552" max="12552" width="17" customWidth="1"/>
    <col min="12553" max="12554" width="13.42578125" bestFit="1" customWidth="1"/>
    <col min="12555" max="12555" width="23.140625" customWidth="1"/>
    <col min="12556" max="12556" width="18.85546875" bestFit="1" customWidth="1"/>
    <col min="12557" max="12557" width="17.28515625" customWidth="1"/>
    <col min="12558" max="12559" width="13.42578125" bestFit="1" customWidth="1"/>
    <col min="12560" max="12560" width="23.85546875" customWidth="1"/>
    <col min="12561" max="12561" width="18.85546875" bestFit="1" customWidth="1"/>
    <col min="12562" max="12562" width="17.85546875" customWidth="1"/>
    <col min="12801" max="12801" width="7.7109375" customWidth="1"/>
    <col min="12802" max="12802" width="15.42578125" bestFit="1" customWidth="1"/>
    <col min="12803" max="12803" width="31.140625" customWidth="1"/>
    <col min="12804" max="12804" width="14.42578125" customWidth="1"/>
    <col min="12805" max="12805" width="13.42578125" bestFit="1" customWidth="1"/>
    <col min="12806" max="12806" width="23.85546875" customWidth="1"/>
    <col min="12807" max="12807" width="18.85546875" bestFit="1" customWidth="1"/>
    <col min="12808" max="12808" width="17" customWidth="1"/>
    <col min="12809" max="12810" width="13.42578125" bestFit="1" customWidth="1"/>
    <col min="12811" max="12811" width="23.140625" customWidth="1"/>
    <col min="12812" max="12812" width="18.85546875" bestFit="1" customWidth="1"/>
    <col min="12813" max="12813" width="17.28515625" customWidth="1"/>
    <col min="12814" max="12815" width="13.42578125" bestFit="1" customWidth="1"/>
    <col min="12816" max="12816" width="23.85546875" customWidth="1"/>
    <col min="12817" max="12817" width="18.85546875" bestFit="1" customWidth="1"/>
    <col min="12818" max="12818" width="17.85546875" customWidth="1"/>
    <col min="13057" max="13057" width="7.7109375" customWidth="1"/>
    <col min="13058" max="13058" width="15.42578125" bestFit="1" customWidth="1"/>
    <col min="13059" max="13059" width="31.140625" customWidth="1"/>
    <col min="13060" max="13060" width="14.42578125" customWidth="1"/>
    <col min="13061" max="13061" width="13.42578125" bestFit="1" customWidth="1"/>
    <col min="13062" max="13062" width="23.85546875" customWidth="1"/>
    <col min="13063" max="13063" width="18.85546875" bestFit="1" customWidth="1"/>
    <col min="13064" max="13064" width="17" customWidth="1"/>
    <col min="13065" max="13066" width="13.42578125" bestFit="1" customWidth="1"/>
    <col min="13067" max="13067" width="23.140625" customWidth="1"/>
    <col min="13068" max="13068" width="18.85546875" bestFit="1" customWidth="1"/>
    <col min="13069" max="13069" width="17.28515625" customWidth="1"/>
    <col min="13070" max="13071" width="13.42578125" bestFit="1" customWidth="1"/>
    <col min="13072" max="13072" width="23.85546875" customWidth="1"/>
    <col min="13073" max="13073" width="18.85546875" bestFit="1" customWidth="1"/>
    <col min="13074" max="13074" width="17.85546875" customWidth="1"/>
    <col min="13313" max="13313" width="7.7109375" customWidth="1"/>
    <col min="13314" max="13314" width="15.42578125" bestFit="1" customWidth="1"/>
    <col min="13315" max="13315" width="31.140625" customWidth="1"/>
    <col min="13316" max="13316" width="14.42578125" customWidth="1"/>
    <col min="13317" max="13317" width="13.42578125" bestFit="1" customWidth="1"/>
    <col min="13318" max="13318" width="23.85546875" customWidth="1"/>
    <col min="13319" max="13319" width="18.85546875" bestFit="1" customWidth="1"/>
    <col min="13320" max="13320" width="17" customWidth="1"/>
    <col min="13321" max="13322" width="13.42578125" bestFit="1" customWidth="1"/>
    <col min="13323" max="13323" width="23.140625" customWidth="1"/>
    <col min="13324" max="13324" width="18.85546875" bestFit="1" customWidth="1"/>
    <col min="13325" max="13325" width="17.28515625" customWidth="1"/>
    <col min="13326" max="13327" width="13.42578125" bestFit="1" customWidth="1"/>
    <col min="13328" max="13328" width="23.85546875" customWidth="1"/>
    <col min="13329" max="13329" width="18.85546875" bestFit="1" customWidth="1"/>
    <col min="13330" max="13330" width="17.85546875" customWidth="1"/>
    <col min="13569" max="13569" width="7.7109375" customWidth="1"/>
    <col min="13570" max="13570" width="15.42578125" bestFit="1" customWidth="1"/>
    <col min="13571" max="13571" width="31.140625" customWidth="1"/>
    <col min="13572" max="13572" width="14.42578125" customWidth="1"/>
    <col min="13573" max="13573" width="13.42578125" bestFit="1" customWidth="1"/>
    <col min="13574" max="13574" width="23.85546875" customWidth="1"/>
    <col min="13575" max="13575" width="18.85546875" bestFit="1" customWidth="1"/>
    <col min="13576" max="13576" width="17" customWidth="1"/>
    <col min="13577" max="13578" width="13.42578125" bestFit="1" customWidth="1"/>
    <col min="13579" max="13579" width="23.140625" customWidth="1"/>
    <col min="13580" max="13580" width="18.85546875" bestFit="1" customWidth="1"/>
    <col min="13581" max="13581" width="17.28515625" customWidth="1"/>
    <col min="13582" max="13583" width="13.42578125" bestFit="1" customWidth="1"/>
    <col min="13584" max="13584" width="23.85546875" customWidth="1"/>
    <col min="13585" max="13585" width="18.85546875" bestFit="1" customWidth="1"/>
    <col min="13586" max="13586" width="17.85546875" customWidth="1"/>
    <col min="13825" max="13825" width="7.7109375" customWidth="1"/>
    <col min="13826" max="13826" width="15.42578125" bestFit="1" customWidth="1"/>
    <col min="13827" max="13827" width="31.140625" customWidth="1"/>
    <col min="13828" max="13828" width="14.42578125" customWidth="1"/>
    <col min="13829" max="13829" width="13.42578125" bestFit="1" customWidth="1"/>
    <col min="13830" max="13830" width="23.85546875" customWidth="1"/>
    <col min="13831" max="13831" width="18.85546875" bestFit="1" customWidth="1"/>
    <col min="13832" max="13832" width="17" customWidth="1"/>
    <col min="13833" max="13834" width="13.42578125" bestFit="1" customWidth="1"/>
    <col min="13835" max="13835" width="23.140625" customWidth="1"/>
    <col min="13836" max="13836" width="18.85546875" bestFit="1" customWidth="1"/>
    <col min="13837" max="13837" width="17.28515625" customWidth="1"/>
    <col min="13838" max="13839" width="13.42578125" bestFit="1" customWidth="1"/>
    <col min="13840" max="13840" width="23.85546875" customWidth="1"/>
    <col min="13841" max="13841" width="18.85546875" bestFit="1" customWidth="1"/>
    <col min="13842" max="13842" width="17.85546875" customWidth="1"/>
    <col min="14081" max="14081" width="7.7109375" customWidth="1"/>
    <col min="14082" max="14082" width="15.42578125" bestFit="1" customWidth="1"/>
    <col min="14083" max="14083" width="31.140625" customWidth="1"/>
    <col min="14084" max="14084" width="14.42578125" customWidth="1"/>
    <col min="14085" max="14085" width="13.42578125" bestFit="1" customWidth="1"/>
    <col min="14086" max="14086" width="23.85546875" customWidth="1"/>
    <col min="14087" max="14087" width="18.85546875" bestFit="1" customWidth="1"/>
    <col min="14088" max="14088" width="17" customWidth="1"/>
    <col min="14089" max="14090" width="13.42578125" bestFit="1" customWidth="1"/>
    <col min="14091" max="14091" width="23.140625" customWidth="1"/>
    <col min="14092" max="14092" width="18.85546875" bestFit="1" customWidth="1"/>
    <col min="14093" max="14093" width="17.28515625" customWidth="1"/>
    <col min="14094" max="14095" width="13.42578125" bestFit="1" customWidth="1"/>
    <col min="14096" max="14096" width="23.85546875" customWidth="1"/>
    <col min="14097" max="14097" width="18.85546875" bestFit="1" customWidth="1"/>
    <col min="14098" max="14098" width="17.85546875" customWidth="1"/>
    <col min="14337" max="14337" width="7.7109375" customWidth="1"/>
    <col min="14338" max="14338" width="15.42578125" bestFit="1" customWidth="1"/>
    <col min="14339" max="14339" width="31.140625" customWidth="1"/>
    <col min="14340" max="14340" width="14.42578125" customWidth="1"/>
    <col min="14341" max="14341" width="13.42578125" bestFit="1" customWidth="1"/>
    <col min="14342" max="14342" width="23.85546875" customWidth="1"/>
    <col min="14343" max="14343" width="18.85546875" bestFit="1" customWidth="1"/>
    <col min="14344" max="14344" width="17" customWidth="1"/>
    <col min="14345" max="14346" width="13.42578125" bestFit="1" customWidth="1"/>
    <col min="14347" max="14347" width="23.140625" customWidth="1"/>
    <col min="14348" max="14348" width="18.85546875" bestFit="1" customWidth="1"/>
    <col min="14349" max="14349" width="17.28515625" customWidth="1"/>
    <col min="14350" max="14351" width="13.42578125" bestFit="1" customWidth="1"/>
    <col min="14352" max="14352" width="23.85546875" customWidth="1"/>
    <col min="14353" max="14353" width="18.85546875" bestFit="1" customWidth="1"/>
    <col min="14354" max="14354" width="17.85546875" customWidth="1"/>
    <col min="14593" max="14593" width="7.7109375" customWidth="1"/>
    <col min="14594" max="14594" width="15.42578125" bestFit="1" customWidth="1"/>
    <col min="14595" max="14595" width="31.140625" customWidth="1"/>
    <col min="14596" max="14596" width="14.42578125" customWidth="1"/>
    <col min="14597" max="14597" width="13.42578125" bestFit="1" customWidth="1"/>
    <col min="14598" max="14598" width="23.85546875" customWidth="1"/>
    <col min="14599" max="14599" width="18.85546875" bestFit="1" customWidth="1"/>
    <col min="14600" max="14600" width="17" customWidth="1"/>
    <col min="14601" max="14602" width="13.42578125" bestFit="1" customWidth="1"/>
    <col min="14603" max="14603" width="23.140625" customWidth="1"/>
    <col min="14604" max="14604" width="18.85546875" bestFit="1" customWidth="1"/>
    <col min="14605" max="14605" width="17.28515625" customWidth="1"/>
    <col min="14606" max="14607" width="13.42578125" bestFit="1" customWidth="1"/>
    <col min="14608" max="14608" width="23.85546875" customWidth="1"/>
    <col min="14609" max="14609" width="18.85546875" bestFit="1" customWidth="1"/>
    <col min="14610" max="14610" width="17.85546875" customWidth="1"/>
    <col min="14849" max="14849" width="7.7109375" customWidth="1"/>
    <col min="14850" max="14850" width="15.42578125" bestFit="1" customWidth="1"/>
    <col min="14851" max="14851" width="31.140625" customWidth="1"/>
    <col min="14852" max="14852" width="14.42578125" customWidth="1"/>
    <col min="14853" max="14853" width="13.42578125" bestFit="1" customWidth="1"/>
    <col min="14854" max="14854" width="23.85546875" customWidth="1"/>
    <col min="14855" max="14855" width="18.85546875" bestFit="1" customWidth="1"/>
    <col min="14856" max="14856" width="17" customWidth="1"/>
    <col min="14857" max="14858" width="13.42578125" bestFit="1" customWidth="1"/>
    <col min="14859" max="14859" width="23.140625" customWidth="1"/>
    <col min="14860" max="14860" width="18.85546875" bestFit="1" customWidth="1"/>
    <col min="14861" max="14861" width="17.28515625" customWidth="1"/>
    <col min="14862" max="14863" width="13.42578125" bestFit="1" customWidth="1"/>
    <col min="14864" max="14864" width="23.85546875" customWidth="1"/>
    <col min="14865" max="14865" width="18.85546875" bestFit="1" customWidth="1"/>
    <col min="14866" max="14866" width="17.85546875" customWidth="1"/>
    <col min="15105" max="15105" width="7.7109375" customWidth="1"/>
    <col min="15106" max="15106" width="15.42578125" bestFit="1" customWidth="1"/>
    <col min="15107" max="15107" width="31.140625" customWidth="1"/>
    <col min="15108" max="15108" width="14.42578125" customWidth="1"/>
    <col min="15109" max="15109" width="13.42578125" bestFit="1" customWidth="1"/>
    <col min="15110" max="15110" width="23.85546875" customWidth="1"/>
    <col min="15111" max="15111" width="18.85546875" bestFit="1" customWidth="1"/>
    <col min="15112" max="15112" width="17" customWidth="1"/>
    <col min="15113" max="15114" width="13.42578125" bestFit="1" customWidth="1"/>
    <col min="15115" max="15115" width="23.140625" customWidth="1"/>
    <col min="15116" max="15116" width="18.85546875" bestFit="1" customWidth="1"/>
    <col min="15117" max="15117" width="17.28515625" customWidth="1"/>
    <col min="15118" max="15119" width="13.42578125" bestFit="1" customWidth="1"/>
    <col min="15120" max="15120" width="23.85546875" customWidth="1"/>
    <col min="15121" max="15121" width="18.85546875" bestFit="1" customWidth="1"/>
    <col min="15122" max="15122" width="17.85546875" customWidth="1"/>
    <col min="15361" max="15361" width="7.7109375" customWidth="1"/>
    <col min="15362" max="15362" width="15.42578125" bestFit="1" customWidth="1"/>
    <col min="15363" max="15363" width="31.140625" customWidth="1"/>
    <col min="15364" max="15364" width="14.42578125" customWidth="1"/>
    <col min="15365" max="15365" width="13.42578125" bestFit="1" customWidth="1"/>
    <col min="15366" max="15366" width="23.85546875" customWidth="1"/>
    <col min="15367" max="15367" width="18.85546875" bestFit="1" customWidth="1"/>
    <col min="15368" max="15368" width="17" customWidth="1"/>
    <col min="15369" max="15370" width="13.42578125" bestFit="1" customWidth="1"/>
    <col min="15371" max="15371" width="23.140625" customWidth="1"/>
    <col min="15372" max="15372" width="18.85546875" bestFit="1" customWidth="1"/>
    <col min="15373" max="15373" width="17.28515625" customWidth="1"/>
    <col min="15374" max="15375" width="13.42578125" bestFit="1" customWidth="1"/>
    <col min="15376" max="15376" width="23.85546875" customWidth="1"/>
    <col min="15377" max="15377" width="18.85546875" bestFit="1" customWidth="1"/>
    <col min="15378" max="15378" width="17.85546875" customWidth="1"/>
    <col min="15617" max="15617" width="7.7109375" customWidth="1"/>
    <col min="15618" max="15618" width="15.42578125" bestFit="1" customWidth="1"/>
    <col min="15619" max="15619" width="31.140625" customWidth="1"/>
    <col min="15620" max="15620" width="14.42578125" customWidth="1"/>
    <col min="15621" max="15621" width="13.42578125" bestFit="1" customWidth="1"/>
    <col min="15622" max="15622" width="23.85546875" customWidth="1"/>
    <col min="15623" max="15623" width="18.85546875" bestFit="1" customWidth="1"/>
    <col min="15624" max="15624" width="17" customWidth="1"/>
    <col min="15625" max="15626" width="13.42578125" bestFit="1" customWidth="1"/>
    <col min="15627" max="15627" width="23.140625" customWidth="1"/>
    <col min="15628" max="15628" width="18.85546875" bestFit="1" customWidth="1"/>
    <col min="15629" max="15629" width="17.28515625" customWidth="1"/>
    <col min="15630" max="15631" width="13.42578125" bestFit="1" customWidth="1"/>
    <col min="15632" max="15632" width="23.85546875" customWidth="1"/>
    <col min="15633" max="15633" width="18.85546875" bestFit="1" customWidth="1"/>
    <col min="15634" max="15634" width="17.85546875" customWidth="1"/>
    <col min="15873" max="15873" width="7.7109375" customWidth="1"/>
    <col min="15874" max="15874" width="15.42578125" bestFit="1" customWidth="1"/>
    <col min="15875" max="15875" width="31.140625" customWidth="1"/>
    <col min="15876" max="15876" width="14.42578125" customWidth="1"/>
    <col min="15877" max="15877" width="13.42578125" bestFit="1" customWidth="1"/>
    <col min="15878" max="15878" width="23.85546875" customWidth="1"/>
    <col min="15879" max="15879" width="18.85546875" bestFit="1" customWidth="1"/>
    <col min="15880" max="15880" width="17" customWidth="1"/>
    <col min="15881" max="15882" width="13.42578125" bestFit="1" customWidth="1"/>
    <col min="15883" max="15883" width="23.140625" customWidth="1"/>
    <col min="15884" max="15884" width="18.85546875" bestFit="1" customWidth="1"/>
    <col min="15885" max="15885" width="17.28515625" customWidth="1"/>
    <col min="15886" max="15887" width="13.42578125" bestFit="1" customWidth="1"/>
    <col min="15888" max="15888" width="23.85546875" customWidth="1"/>
    <col min="15889" max="15889" width="18.85546875" bestFit="1" customWidth="1"/>
    <col min="15890" max="15890" width="17.85546875" customWidth="1"/>
    <col min="16129" max="16129" width="7.7109375" customWidth="1"/>
    <col min="16130" max="16130" width="15.42578125" bestFit="1" customWidth="1"/>
    <col min="16131" max="16131" width="31.140625" customWidth="1"/>
    <col min="16132" max="16132" width="14.42578125" customWidth="1"/>
    <col min="16133" max="16133" width="13.42578125" bestFit="1" customWidth="1"/>
    <col min="16134" max="16134" width="23.85546875" customWidth="1"/>
    <col min="16135" max="16135" width="18.85546875" bestFit="1" customWidth="1"/>
    <col min="16136" max="16136" width="17" customWidth="1"/>
    <col min="16137" max="16138" width="13.42578125" bestFit="1" customWidth="1"/>
    <col min="16139" max="16139" width="23.140625" customWidth="1"/>
    <col min="16140" max="16140" width="18.85546875" bestFit="1" customWidth="1"/>
    <col min="16141" max="16141" width="17.28515625" customWidth="1"/>
    <col min="16142" max="16143" width="13.42578125" bestFit="1" customWidth="1"/>
    <col min="16144" max="16144" width="23.85546875" customWidth="1"/>
    <col min="16145" max="16145" width="18.85546875" bestFit="1" customWidth="1"/>
    <col min="16146" max="16146" width="17.85546875" customWidth="1"/>
  </cols>
  <sheetData>
    <row r="2" spans="1:20" ht="18" x14ac:dyDescent="0.25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</row>
    <row r="3" spans="1:20" ht="42" customHeight="1" x14ac:dyDescent="0.25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</row>
    <row r="4" spans="1:20" ht="15" customHeight="1" x14ac:dyDescent="0.25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</row>
    <row r="5" spans="1:20" ht="25.5" customHeight="1" x14ac:dyDescent="0.25">
      <c r="A5" s="190" t="s">
        <v>93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</row>
    <row r="6" spans="1:20" ht="18.75" customHeight="1" thickBot="1" x14ac:dyDescent="0.3">
      <c r="A6" s="191" t="s">
        <v>94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</row>
    <row r="7" spans="1:20" ht="12.75" customHeight="1" thickBot="1" x14ac:dyDescent="0.3">
      <c r="A7" s="212" t="s">
        <v>0</v>
      </c>
      <c r="B7" s="214" t="s">
        <v>1</v>
      </c>
      <c r="C7" s="216" t="s">
        <v>2</v>
      </c>
      <c r="D7" s="184" t="s">
        <v>3</v>
      </c>
      <c r="E7" s="185"/>
      <c r="F7" s="186"/>
      <c r="G7" s="186"/>
      <c r="H7" s="186"/>
      <c r="I7" s="184" t="s">
        <v>4</v>
      </c>
      <c r="J7" s="185"/>
      <c r="K7" s="186"/>
      <c r="L7" s="186"/>
      <c r="M7" s="202"/>
      <c r="N7" s="184" t="s">
        <v>5</v>
      </c>
      <c r="O7" s="185"/>
      <c r="P7" s="195"/>
      <c r="Q7" s="195"/>
      <c r="R7" s="196"/>
      <c r="S7" s="203" t="s">
        <v>80</v>
      </c>
      <c r="T7" s="204"/>
    </row>
    <row r="8" spans="1:20" ht="12.75" customHeight="1" thickBot="1" x14ac:dyDescent="0.3">
      <c r="A8" s="213"/>
      <c r="B8" s="215"/>
      <c r="C8" s="217"/>
      <c r="D8" s="197" t="s">
        <v>6</v>
      </c>
      <c r="E8" s="198"/>
      <c r="F8" s="2" t="s">
        <v>7</v>
      </c>
      <c r="G8" s="2" t="s">
        <v>8</v>
      </c>
      <c r="H8" s="2" t="s">
        <v>9</v>
      </c>
      <c r="I8" s="199" t="s">
        <v>6</v>
      </c>
      <c r="J8" s="198"/>
      <c r="K8" s="2" t="s">
        <v>7</v>
      </c>
      <c r="L8" s="2" t="s">
        <v>8</v>
      </c>
      <c r="M8" s="2" t="s">
        <v>9</v>
      </c>
      <c r="N8" s="199" t="s">
        <v>6</v>
      </c>
      <c r="O8" s="198"/>
      <c r="P8" s="2" t="s">
        <v>7</v>
      </c>
      <c r="Q8" s="2" t="s">
        <v>8</v>
      </c>
      <c r="R8" s="2" t="s">
        <v>9</v>
      </c>
      <c r="S8" s="205" t="s">
        <v>6</v>
      </c>
      <c r="T8" s="206"/>
    </row>
    <row r="9" spans="1:20" ht="24.75" customHeight="1" thickBot="1" x14ac:dyDescent="0.3">
      <c r="A9" s="213"/>
      <c r="B9" s="215"/>
      <c r="C9" s="217"/>
      <c r="D9" s="200" t="s">
        <v>10</v>
      </c>
      <c r="E9" s="201"/>
      <c r="F9" s="3" t="s">
        <v>11</v>
      </c>
      <c r="G9" s="4" t="s">
        <v>72</v>
      </c>
      <c r="H9" s="3" t="s">
        <v>12</v>
      </c>
      <c r="I9" s="200" t="s">
        <v>13</v>
      </c>
      <c r="J9" s="201"/>
      <c r="K9" s="3" t="s">
        <v>14</v>
      </c>
      <c r="L9" s="4" t="s">
        <v>72</v>
      </c>
      <c r="M9" s="3" t="s">
        <v>12</v>
      </c>
      <c r="N9" s="200" t="s">
        <v>15</v>
      </c>
      <c r="O9" s="201"/>
      <c r="P9" s="3" t="s">
        <v>16</v>
      </c>
      <c r="Q9" s="4" t="s">
        <v>72</v>
      </c>
      <c r="R9" s="3" t="s">
        <v>17</v>
      </c>
      <c r="S9" s="207" t="s">
        <v>15</v>
      </c>
      <c r="T9" s="208"/>
    </row>
    <row r="10" spans="1:20" ht="15.75" thickBot="1" x14ac:dyDescent="0.3">
      <c r="A10" s="213"/>
      <c r="B10" s="215"/>
      <c r="C10" s="217"/>
      <c r="D10" s="5" t="s">
        <v>18</v>
      </c>
      <c r="E10" s="6" t="s">
        <v>19</v>
      </c>
      <c r="F10" s="7" t="s">
        <v>19</v>
      </c>
      <c r="G10" s="7" t="s">
        <v>19</v>
      </c>
      <c r="H10" s="7" t="s">
        <v>19</v>
      </c>
      <c r="I10" s="7" t="s">
        <v>18</v>
      </c>
      <c r="J10" s="7" t="s">
        <v>19</v>
      </c>
      <c r="K10" s="7" t="s">
        <v>19</v>
      </c>
      <c r="L10" s="7" t="s">
        <v>19</v>
      </c>
      <c r="M10" s="7" t="s">
        <v>19</v>
      </c>
      <c r="N10" s="7" t="s">
        <v>18</v>
      </c>
      <c r="O10" s="7" t="s">
        <v>19</v>
      </c>
      <c r="P10" s="7" t="s">
        <v>19</v>
      </c>
      <c r="Q10" s="7" t="s">
        <v>19</v>
      </c>
      <c r="R10" s="8" t="s">
        <v>19</v>
      </c>
      <c r="S10" s="80" t="s">
        <v>18</v>
      </c>
      <c r="T10" s="80" t="s">
        <v>19</v>
      </c>
    </row>
    <row r="11" spans="1:20" ht="24" customHeight="1" thickBot="1" x14ac:dyDescent="0.3">
      <c r="A11" s="209" t="s">
        <v>20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1"/>
    </row>
    <row r="12" spans="1:20" ht="24" customHeight="1" thickBot="1" x14ac:dyDescent="0.3">
      <c r="A12" s="192" t="s">
        <v>21</v>
      </c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4"/>
    </row>
    <row r="13" spans="1:20" ht="24.75" customHeight="1" thickBot="1" x14ac:dyDescent="0.3">
      <c r="A13" s="163" t="s">
        <v>114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5"/>
      <c r="T13" s="166"/>
    </row>
    <row r="14" spans="1:20" ht="96.75" customHeight="1" thickBot="1" x14ac:dyDescent="0.3">
      <c r="A14" s="81" t="s">
        <v>96</v>
      </c>
      <c r="B14" s="82" t="s">
        <v>22</v>
      </c>
      <c r="C14" s="142" t="s">
        <v>95</v>
      </c>
      <c r="D14" s="40">
        <f>E14/0.5</f>
        <v>41.26</v>
      </c>
      <c r="E14" s="41">
        <v>20.63</v>
      </c>
      <c r="F14" s="83">
        <v>54.1</v>
      </c>
      <c r="G14" s="83">
        <f>F14</f>
        <v>54.1</v>
      </c>
      <c r="H14" s="84">
        <v>12.04</v>
      </c>
      <c r="I14" s="40">
        <f>J14/0.5</f>
        <v>39.14</v>
      </c>
      <c r="J14" s="41">
        <v>19.57</v>
      </c>
      <c r="K14" s="42">
        <v>51.98</v>
      </c>
      <c r="L14" s="42">
        <f>K14</f>
        <v>51.98</v>
      </c>
      <c r="M14" s="43">
        <v>10.82</v>
      </c>
      <c r="N14" s="85">
        <f>O14/0.5</f>
        <v>37.340000000000003</v>
      </c>
      <c r="O14" s="41">
        <v>18.670000000000002</v>
      </c>
      <c r="P14" s="42">
        <v>50.03</v>
      </c>
      <c r="Q14" s="42">
        <f>P14</f>
        <v>50.03</v>
      </c>
      <c r="R14" s="86">
        <v>10.01</v>
      </c>
      <c r="S14" s="9">
        <f>T14/0.5</f>
        <v>35.200000000000003</v>
      </c>
      <c r="T14" s="102">
        <v>17.600000000000001</v>
      </c>
    </row>
    <row r="15" spans="1:20" ht="23.25" customHeight="1" thickBot="1" x14ac:dyDescent="0.3">
      <c r="A15" s="163" t="s">
        <v>100</v>
      </c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5"/>
      <c r="T15" s="166"/>
    </row>
    <row r="16" spans="1:20" ht="15.75" thickBot="1" x14ac:dyDescent="0.3">
      <c r="A16" s="167" t="s">
        <v>97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9"/>
    </row>
    <row r="17" spans="1:20" ht="39.75" customHeight="1" x14ac:dyDescent="0.25">
      <c r="A17" s="137">
        <v>2110</v>
      </c>
      <c r="B17" s="138" t="s">
        <v>22</v>
      </c>
      <c r="C17" s="139" t="s">
        <v>98</v>
      </c>
      <c r="D17" s="87">
        <f>E17/0.5</f>
        <v>45.1</v>
      </c>
      <c r="E17" s="28">
        <v>22.55</v>
      </c>
      <c r="F17" s="140">
        <v>56.94</v>
      </c>
      <c r="G17" s="140">
        <f>F17</f>
        <v>56.94</v>
      </c>
      <c r="H17" s="141">
        <v>13.02</v>
      </c>
      <c r="I17" s="87">
        <f>J17/0.5</f>
        <v>42.86</v>
      </c>
      <c r="J17" s="28">
        <v>21.43</v>
      </c>
      <c r="K17" s="38">
        <v>54.72</v>
      </c>
      <c r="L17" s="38">
        <f>K17</f>
        <v>54.72</v>
      </c>
      <c r="M17" s="31">
        <v>11.74</v>
      </c>
      <c r="N17" s="37">
        <f>O17/0.5</f>
        <v>40.98</v>
      </c>
      <c r="O17" s="28">
        <v>20.49</v>
      </c>
      <c r="P17" s="38">
        <v>52.66</v>
      </c>
      <c r="Q17" s="38">
        <f t="shared" ref="Q17:Q18" si="0">P17</f>
        <v>52.66</v>
      </c>
      <c r="R17" s="39">
        <v>10.88</v>
      </c>
      <c r="S17" s="12">
        <f>T17/0.5</f>
        <v>38.72</v>
      </c>
      <c r="T17" s="143">
        <v>19.36</v>
      </c>
    </row>
    <row r="18" spans="1:20" ht="39.75" customHeight="1" thickBot="1" x14ac:dyDescent="0.3">
      <c r="A18" s="144">
        <v>2110</v>
      </c>
      <c r="B18" s="145" t="s">
        <v>22</v>
      </c>
      <c r="C18" s="146" t="s">
        <v>99</v>
      </c>
      <c r="D18" s="49">
        <f t="shared" ref="D18:D30" si="1">E18/0.5</f>
        <v>48.02</v>
      </c>
      <c r="E18" s="50">
        <v>24.01</v>
      </c>
      <c r="F18" s="147">
        <v>56.94</v>
      </c>
      <c r="G18" s="147">
        <f>F18</f>
        <v>56.94</v>
      </c>
      <c r="H18" s="148">
        <v>13.63</v>
      </c>
      <c r="I18" s="49">
        <f>J18/0.5</f>
        <v>45.8</v>
      </c>
      <c r="J18" s="50">
        <v>22.9</v>
      </c>
      <c r="K18" s="100">
        <v>54.72</v>
      </c>
      <c r="L18" s="100">
        <f>K18</f>
        <v>54.72</v>
      </c>
      <c r="M18" s="101">
        <v>12.35</v>
      </c>
      <c r="N18" s="128">
        <f>O18/0.5</f>
        <v>43.92</v>
      </c>
      <c r="O18" s="50">
        <v>21.96</v>
      </c>
      <c r="P18" s="100">
        <v>52.66</v>
      </c>
      <c r="Q18" s="100">
        <f t="shared" si="0"/>
        <v>52.66</v>
      </c>
      <c r="R18" s="149">
        <v>11.49</v>
      </c>
      <c r="S18" s="49">
        <f>T18/0.5</f>
        <v>41.66</v>
      </c>
      <c r="T18" s="150">
        <v>20.83</v>
      </c>
    </row>
    <row r="19" spans="1:20" ht="15.75" thickBot="1" x14ac:dyDescent="0.3">
      <c r="A19" s="170" t="s">
        <v>23</v>
      </c>
      <c r="B19" s="171"/>
      <c r="C19" s="171"/>
      <c r="D19" s="172"/>
      <c r="E19" s="172"/>
      <c r="F19" s="172"/>
      <c r="G19" s="172"/>
      <c r="H19" s="172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3"/>
    </row>
    <row r="20" spans="1:20" ht="45.75" customHeight="1" x14ac:dyDescent="0.25">
      <c r="A20" s="16">
        <v>8071</v>
      </c>
      <c r="B20" s="17" t="s">
        <v>24</v>
      </c>
      <c r="C20" s="18" t="s">
        <v>25</v>
      </c>
      <c r="D20" s="48">
        <f t="shared" si="1"/>
        <v>47.62</v>
      </c>
      <c r="E20" s="13">
        <v>23.81</v>
      </c>
      <c r="F20" s="14" t="s">
        <v>108</v>
      </c>
      <c r="G20" s="14" t="str">
        <f>F20</f>
        <v>55,20€ 
только цвет 834</v>
      </c>
      <c r="H20" s="15">
        <v>13.55</v>
      </c>
      <c r="I20" s="23">
        <f>J20/0.5</f>
        <v>45.38</v>
      </c>
      <c r="J20" s="19">
        <v>22.69</v>
      </c>
      <c r="K20" s="22" t="s">
        <v>109</v>
      </c>
      <c r="L20" s="20" t="str">
        <f>K20</f>
        <v xml:space="preserve">52,97€ 
только цвет 834 </v>
      </c>
      <c r="M20" s="21">
        <v>12.26</v>
      </c>
      <c r="N20" s="23">
        <f>O20/0.5</f>
        <v>43.5</v>
      </c>
      <c r="O20" s="24">
        <v>21.75</v>
      </c>
      <c r="P20" s="22" t="s">
        <v>110</v>
      </c>
      <c r="Q20" s="20" t="str">
        <f>P20</f>
        <v>50,91€
только цвет 834</v>
      </c>
      <c r="R20" s="44">
        <v>11.4</v>
      </c>
      <c r="S20" s="48">
        <f>T20/0.5</f>
        <v>41.24</v>
      </c>
      <c r="T20" s="104">
        <v>20.62</v>
      </c>
    </row>
    <row r="21" spans="1:20" ht="26.25" customHeight="1" thickBot="1" x14ac:dyDescent="0.3">
      <c r="A21" s="25">
        <v>2110</v>
      </c>
      <c r="B21" s="26" t="s">
        <v>26</v>
      </c>
      <c r="C21" s="27" t="s">
        <v>27</v>
      </c>
      <c r="D21" s="49">
        <f t="shared" si="1"/>
        <v>48.86</v>
      </c>
      <c r="E21" s="50">
        <v>24.43</v>
      </c>
      <c r="F21" s="100">
        <v>55.2</v>
      </c>
      <c r="G21" s="100">
        <f>F21</f>
        <v>55.2</v>
      </c>
      <c r="H21" s="101">
        <v>13.81</v>
      </c>
      <c r="I21" s="32">
        <f>J21/0.5</f>
        <v>46.64</v>
      </c>
      <c r="J21" s="28">
        <v>23.32</v>
      </c>
      <c r="K21" s="29">
        <v>52.97</v>
      </c>
      <c r="L21" s="30">
        <f>K21</f>
        <v>52.97</v>
      </c>
      <c r="M21" s="31">
        <v>12.52</v>
      </c>
      <c r="N21" s="32">
        <f>O21/0.5</f>
        <v>44.76</v>
      </c>
      <c r="O21" s="33">
        <v>22.38</v>
      </c>
      <c r="P21" s="29">
        <v>50.91</v>
      </c>
      <c r="Q21" s="29">
        <f t="shared" ref="Q21:Q30" si="2">P21</f>
        <v>50.91</v>
      </c>
      <c r="R21" s="39">
        <v>11.67</v>
      </c>
      <c r="S21" s="49">
        <f>T21/0.5</f>
        <v>42.5</v>
      </c>
      <c r="T21" s="103">
        <v>21.25</v>
      </c>
    </row>
    <row r="22" spans="1:20" ht="15.75" thickBot="1" x14ac:dyDescent="0.3">
      <c r="A22" s="157" t="s">
        <v>28</v>
      </c>
      <c r="B22" s="158"/>
      <c r="C22" s="158"/>
      <c r="D22" s="174"/>
      <c r="E22" s="174"/>
      <c r="F22" s="174"/>
      <c r="G22" s="174"/>
      <c r="H22" s="174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9"/>
    </row>
    <row r="23" spans="1:20" ht="44.25" customHeight="1" x14ac:dyDescent="0.25">
      <c r="A23" s="34">
        <v>7020</v>
      </c>
      <c r="B23" s="35" t="s">
        <v>26</v>
      </c>
      <c r="C23" s="36" t="s">
        <v>111</v>
      </c>
      <c r="D23" s="87">
        <f t="shared" si="1"/>
        <v>47.2</v>
      </c>
      <c r="E23" s="28">
        <v>23.6</v>
      </c>
      <c r="F23" s="88">
        <v>56.87</v>
      </c>
      <c r="G23" s="38">
        <f t="shared" ref="G23:G24" si="3">F23</f>
        <v>56.87</v>
      </c>
      <c r="H23" s="31">
        <v>13.46</v>
      </c>
      <c r="I23" s="37">
        <f>J23/0.5</f>
        <v>44.96</v>
      </c>
      <c r="J23" s="28">
        <v>22.48</v>
      </c>
      <c r="K23" s="38">
        <v>54.65</v>
      </c>
      <c r="L23" s="39">
        <f t="shared" ref="L23:L30" si="4">K23</f>
        <v>54.65</v>
      </c>
      <c r="M23" s="31">
        <v>12.17</v>
      </c>
      <c r="N23" s="37">
        <f>O23/0.5</f>
        <v>43.08</v>
      </c>
      <c r="O23" s="33">
        <v>21.54</v>
      </c>
      <c r="P23" s="38">
        <v>52.59</v>
      </c>
      <c r="Q23" s="39">
        <f t="shared" si="2"/>
        <v>52.59</v>
      </c>
      <c r="R23" s="39">
        <v>11.32</v>
      </c>
      <c r="S23" s="12">
        <f>T23/0.5</f>
        <v>40.82</v>
      </c>
      <c r="T23" s="151">
        <v>20.41</v>
      </c>
    </row>
    <row r="24" spans="1:20" ht="45.75" customHeight="1" thickBot="1" x14ac:dyDescent="0.3">
      <c r="A24" s="121">
        <v>7020</v>
      </c>
      <c r="B24" s="122" t="s">
        <v>26</v>
      </c>
      <c r="C24" s="146" t="s">
        <v>112</v>
      </c>
      <c r="D24" s="49">
        <f t="shared" si="1"/>
        <v>51.38</v>
      </c>
      <c r="E24" s="50">
        <v>25.69</v>
      </c>
      <c r="F24" s="152">
        <v>56.87</v>
      </c>
      <c r="G24" s="100">
        <f t="shared" si="3"/>
        <v>56.87</v>
      </c>
      <c r="H24" s="101">
        <v>14.33</v>
      </c>
      <c r="I24" s="128">
        <f>J24/0.5</f>
        <v>49.16</v>
      </c>
      <c r="J24" s="50">
        <v>24.58</v>
      </c>
      <c r="K24" s="100">
        <v>54.65</v>
      </c>
      <c r="L24" s="149">
        <f t="shared" si="4"/>
        <v>54.65</v>
      </c>
      <c r="M24" s="101">
        <v>13.05</v>
      </c>
      <c r="N24" s="128">
        <f>O24/0.5</f>
        <v>47.26</v>
      </c>
      <c r="O24" s="124">
        <v>23.63</v>
      </c>
      <c r="P24" s="100">
        <v>52.59</v>
      </c>
      <c r="Q24" s="149">
        <f t="shared" si="2"/>
        <v>52.59</v>
      </c>
      <c r="R24" s="149">
        <v>12.19</v>
      </c>
      <c r="S24" s="49">
        <v>40.814543177142852</v>
      </c>
      <c r="T24" s="150">
        <v>22.5</v>
      </c>
    </row>
    <row r="25" spans="1:20" ht="15.75" thickBot="1" x14ac:dyDescent="0.3">
      <c r="A25" s="157" t="s">
        <v>29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9"/>
    </row>
    <row r="26" spans="1:20" ht="54" customHeight="1" x14ac:dyDescent="0.25">
      <c r="A26" s="34">
        <v>7470</v>
      </c>
      <c r="B26" s="35" t="s">
        <v>30</v>
      </c>
      <c r="C26" s="36" t="s">
        <v>101</v>
      </c>
      <c r="D26" s="87">
        <f t="shared" si="1"/>
        <v>63.84</v>
      </c>
      <c r="E26" s="28">
        <v>31.92</v>
      </c>
      <c r="F26" s="88">
        <v>60.3</v>
      </c>
      <c r="G26" s="38">
        <f t="shared" ref="G26:G27" si="5">F26</f>
        <v>60.3</v>
      </c>
      <c r="H26" s="31">
        <v>16.43</v>
      </c>
      <c r="I26" s="37">
        <f>J26/0.5</f>
        <v>61.44</v>
      </c>
      <c r="J26" s="28">
        <v>30.72</v>
      </c>
      <c r="K26" s="38">
        <v>58.07</v>
      </c>
      <c r="L26" s="39">
        <f t="shared" si="4"/>
        <v>58.07</v>
      </c>
      <c r="M26" s="31">
        <v>15.14</v>
      </c>
      <c r="N26" s="87">
        <f>O26/0.5</f>
        <v>59.38</v>
      </c>
      <c r="O26" s="33">
        <v>29.69</v>
      </c>
      <c r="P26" s="38">
        <v>56.01</v>
      </c>
      <c r="Q26" s="39">
        <f t="shared" si="2"/>
        <v>56.01</v>
      </c>
      <c r="R26" s="39">
        <v>14.28</v>
      </c>
      <c r="S26" s="12" t="s">
        <v>35</v>
      </c>
      <c r="T26" s="151" t="s">
        <v>35</v>
      </c>
    </row>
    <row r="27" spans="1:20" ht="54" customHeight="1" thickBot="1" x14ac:dyDescent="0.3">
      <c r="A27" s="121">
        <v>7470</v>
      </c>
      <c r="B27" s="122" t="s">
        <v>30</v>
      </c>
      <c r="C27" s="146" t="s">
        <v>102</v>
      </c>
      <c r="D27" s="49">
        <f t="shared" si="1"/>
        <v>67.180000000000007</v>
      </c>
      <c r="E27" s="50">
        <v>33.590000000000003</v>
      </c>
      <c r="F27" s="152">
        <v>60.3</v>
      </c>
      <c r="G27" s="100">
        <f t="shared" si="5"/>
        <v>60.3</v>
      </c>
      <c r="H27" s="101">
        <v>17.13</v>
      </c>
      <c r="I27" s="128">
        <f>J27/0.5</f>
        <v>64.78</v>
      </c>
      <c r="J27" s="50">
        <v>32.39</v>
      </c>
      <c r="K27" s="100">
        <v>58.07</v>
      </c>
      <c r="L27" s="149">
        <f t="shared" si="4"/>
        <v>58.07</v>
      </c>
      <c r="M27" s="101">
        <v>15.84</v>
      </c>
      <c r="N27" s="49">
        <f>O27/0.5</f>
        <v>62.72</v>
      </c>
      <c r="O27" s="124">
        <v>31.36</v>
      </c>
      <c r="P27" s="100">
        <v>56.01</v>
      </c>
      <c r="Q27" s="149">
        <f t="shared" si="2"/>
        <v>56.01</v>
      </c>
      <c r="R27" s="149">
        <v>14.98</v>
      </c>
      <c r="S27" s="49" t="s">
        <v>35</v>
      </c>
      <c r="T27" s="150" t="s">
        <v>35</v>
      </c>
    </row>
    <row r="28" spans="1:20" ht="19.5" customHeight="1" thickBot="1" x14ac:dyDescent="0.3">
      <c r="A28" s="157" t="s">
        <v>81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9"/>
    </row>
    <row r="29" spans="1:20" ht="51" customHeight="1" x14ac:dyDescent="0.25">
      <c r="A29" s="34">
        <v>7370</v>
      </c>
      <c r="B29" s="35" t="s">
        <v>30</v>
      </c>
      <c r="C29" s="36" t="s">
        <v>103</v>
      </c>
      <c r="D29" s="87">
        <f t="shared" si="1"/>
        <v>63.84</v>
      </c>
      <c r="E29" s="28">
        <v>31.92</v>
      </c>
      <c r="F29" s="88">
        <v>60.3</v>
      </c>
      <c r="G29" s="38">
        <f t="shared" ref="G29:G30" si="6">F29</f>
        <v>60.3</v>
      </c>
      <c r="H29" s="31">
        <v>16.43</v>
      </c>
      <c r="I29" s="37">
        <f>J29/0.5</f>
        <v>61.44</v>
      </c>
      <c r="J29" s="28">
        <v>30.72</v>
      </c>
      <c r="K29" s="38">
        <v>58.07</v>
      </c>
      <c r="L29" s="39">
        <f t="shared" si="4"/>
        <v>58.07</v>
      </c>
      <c r="M29" s="31">
        <v>15.14</v>
      </c>
      <c r="N29" s="87">
        <f>O29/0.5</f>
        <v>59.38</v>
      </c>
      <c r="O29" s="33">
        <v>29.69</v>
      </c>
      <c r="P29" s="38">
        <v>56.01</v>
      </c>
      <c r="Q29" s="39">
        <f t="shared" si="2"/>
        <v>56.01</v>
      </c>
      <c r="R29" s="39">
        <v>14.28</v>
      </c>
      <c r="S29" s="12" t="s">
        <v>35</v>
      </c>
      <c r="T29" s="151" t="s">
        <v>35</v>
      </c>
    </row>
    <row r="30" spans="1:20" ht="51" customHeight="1" thickBot="1" x14ac:dyDescent="0.3">
      <c r="A30" s="121">
        <v>7370</v>
      </c>
      <c r="B30" s="122" t="s">
        <v>30</v>
      </c>
      <c r="C30" s="146" t="s">
        <v>104</v>
      </c>
      <c r="D30" s="49">
        <f t="shared" si="1"/>
        <v>67.180000000000007</v>
      </c>
      <c r="E30" s="50">
        <v>33.590000000000003</v>
      </c>
      <c r="F30" s="152">
        <v>60.295805897142856</v>
      </c>
      <c r="G30" s="100">
        <f t="shared" si="6"/>
        <v>60.295805897142856</v>
      </c>
      <c r="H30" s="101">
        <v>17.13</v>
      </c>
      <c r="I30" s="128">
        <f>J30/0.5</f>
        <v>64.78</v>
      </c>
      <c r="J30" s="50">
        <v>32.39</v>
      </c>
      <c r="K30" s="100">
        <v>58.07</v>
      </c>
      <c r="L30" s="149">
        <f t="shared" si="4"/>
        <v>58.07</v>
      </c>
      <c r="M30" s="101">
        <v>15.84</v>
      </c>
      <c r="N30" s="49">
        <f>O30/0.5</f>
        <v>62.72</v>
      </c>
      <c r="O30" s="124">
        <v>31.36</v>
      </c>
      <c r="P30" s="100">
        <v>56.01</v>
      </c>
      <c r="Q30" s="149">
        <f t="shared" si="2"/>
        <v>56.01</v>
      </c>
      <c r="R30" s="149">
        <v>14.98</v>
      </c>
      <c r="S30" s="49" t="s">
        <v>35</v>
      </c>
      <c r="T30" s="150" t="s">
        <v>35</v>
      </c>
    </row>
    <row r="31" spans="1:20" ht="16.5" customHeight="1" thickBot="1" x14ac:dyDescent="0.3">
      <c r="A31" s="178" t="s">
        <v>31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80"/>
    </row>
    <row r="32" spans="1:20" ht="15.75" customHeight="1" thickBot="1" x14ac:dyDescent="0.3">
      <c r="A32" s="181" t="s">
        <v>32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3"/>
    </row>
    <row r="33" spans="1:20" ht="67.5" customHeight="1" thickBot="1" x14ac:dyDescent="0.3">
      <c r="A33" s="89" t="s">
        <v>33</v>
      </c>
      <c r="B33" s="90" t="s">
        <v>34</v>
      </c>
      <c r="C33" s="91" t="s">
        <v>105</v>
      </c>
      <c r="D33" s="87">
        <f>E33/0.56</f>
        <v>105.41071428571428</v>
      </c>
      <c r="E33" s="28">
        <v>59.03</v>
      </c>
      <c r="F33" s="92" t="s">
        <v>35</v>
      </c>
      <c r="G33" s="92" t="s">
        <v>35</v>
      </c>
      <c r="H33" s="92" t="s">
        <v>35</v>
      </c>
      <c r="I33" s="87">
        <f>J33/0.56</f>
        <v>102.19642857142856</v>
      </c>
      <c r="J33" s="28">
        <v>57.23</v>
      </c>
      <c r="K33" s="92" t="s">
        <v>35</v>
      </c>
      <c r="L33" s="92" t="s">
        <v>35</v>
      </c>
      <c r="M33" s="92" t="s">
        <v>35</v>
      </c>
      <c r="N33" s="87">
        <f>O33/0.56</f>
        <v>99.285714285714278</v>
      </c>
      <c r="O33" s="28">
        <v>55.6</v>
      </c>
      <c r="P33" s="92" t="s">
        <v>35</v>
      </c>
      <c r="Q33" s="92" t="s">
        <v>35</v>
      </c>
      <c r="R33" s="93" t="s">
        <v>35</v>
      </c>
      <c r="S33" s="107" t="s">
        <v>35</v>
      </c>
      <c r="T33" s="108" t="s">
        <v>35</v>
      </c>
    </row>
    <row r="34" spans="1:20" ht="19.5" customHeight="1" thickBot="1" x14ac:dyDescent="0.3">
      <c r="A34" s="175" t="s">
        <v>36</v>
      </c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7"/>
    </row>
    <row r="35" spans="1:20" ht="19.5" customHeight="1" thickBot="1" x14ac:dyDescent="0.3">
      <c r="A35" s="178" t="s">
        <v>37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80"/>
    </row>
    <row r="36" spans="1:20" ht="21.75" customHeight="1" thickBot="1" x14ac:dyDescent="0.3">
      <c r="A36" s="181" t="s">
        <v>38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3"/>
    </row>
    <row r="37" spans="1:20" ht="62.25" customHeight="1" x14ac:dyDescent="0.25">
      <c r="A37" s="94">
        <v>8430</v>
      </c>
      <c r="B37" s="35" t="s">
        <v>39</v>
      </c>
      <c r="C37" s="36" t="s">
        <v>106</v>
      </c>
      <c r="D37" s="87">
        <f>E37/0.59</f>
        <v>60.830508474576277</v>
      </c>
      <c r="E37" s="28">
        <v>35.89</v>
      </c>
      <c r="F37" s="92" t="s">
        <v>35</v>
      </c>
      <c r="G37" s="92" t="s">
        <v>35</v>
      </c>
      <c r="H37" s="92" t="s">
        <v>35</v>
      </c>
      <c r="I37" s="87">
        <f>J37/0.59</f>
        <v>58.644067796610173</v>
      </c>
      <c r="J37" s="28">
        <v>34.6</v>
      </c>
      <c r="K37" s="92" t="s">
        <v>35</v>
      </c>
      <c r="L37" s="92" t="s">
        <v>35</v>
      </c>
      <c r="M37" s="95" t="s">
        <v>35</v>
      </c>
      <c r="N37" s="87">
        <f>O37/0.59</f>
        <v>56.474576271186443</v>
      </c>
      <c r="O37" s="28">
        <v>33.32</v>
      </c>
      <c r="P37" s="92" t="s">
        <v>35</v>
      </c>
      <c r="Q37" s="92" t="s">
        <v>35</v>
      </c>
      <c r="R37" s="93" t="s">
        <v>35</v>
      </c>
      <c r="S37" s="107" t="s">
        <v>35</v>
      </c>
      <c r="T37" s="108" t="s">
        <v>35</v>
      </c>
    </row>
    <row r="38" spans="1:20" ht="62.25" customHeight="1" thickBot="1" x14ac:dyDescent="0.3">
      <c r="A38" s="153">
        <v>8430</v>
      </c>
      <c r="B38" s="122" t="s">
        <v>39</v>
      </c>
      <c r="C38" s="146" t="s">
        <v>107</v>
      </c>
      <c r="D38" s="49">
        <f>E38/0.59</f>
        <v>65.627118644067792</v>
      </c>
      <c r="E38" s="50">
        <v>38.72</v>
      </c>
      <c r="F38" s="125" t="s">
        <v>35</v>
      </c>
      <c r="G38" s="125" t="s">
        <v>35</v>
      </c>
      <c r="H38" s="125"/>
      <c r="I38" s="49">
        <f>J38/0.59</f>
        <v>63.440677966101696</v>
      </c>
      <c r="J38" s="50">
        <v>37.43</v>
      </c>
      <c r="K38" s="125" t="s">
        <v>35</v>
      </c>
      <c r="L38" s="125" t="s">
        <v>35</v>
      </c>
      <c r="M38" s="127" t="s">
        <v>35</v>
      </c>
      <c r="N38" s="49">
        <f>O38/0.59</f>
        <v>61.254237288135599</v>
      </c>
      <c r="O38" s="50">
        <v>36.14</v>
      </c>
      <c r="P38" s="125" t="s">
        <v>35</v>
      </c>
      <c r="Q38" s="125" t="s">
        <v>35</v>
      </c>
      <c r="R38" s="126" t="s">
        <v>35</v>
      </c>
      <c r="S38" s="129" t="s">
        <v>35</v>
      </c>
      <c r="T38" s="130" t="s">
        <v>35</v>
      </c>
    </row>
    <row r="39" spans="1:20" ht="16.5" customHeight="1" thickBot="1" x14ac:dyDescent="0.3">
      <c r="A39" s="154" t="s">
        <v>40</v>
      </c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6"/>
    </row>
    <row r="40" spans="1:20" ht="33.75" customHeight="1" x14ac:dyDescent="0.25">
      <c r="A40" s="111">
        <v>8314</v>
      </c>
      <c r="B40" s="112" t="s">
        <v>41</v>
      </c>
      <c r="C40" s="113">
        <v>524</v>
      </c>
      <c r="D40" s="48">
        <f>E40/0.7</f>
        <v>52.855220081632659</v>
      </c>
      <c r="E40" s="114">
        <v>36.998654057142858</v>
      </c>
      <c r="F40" s="115" t="s">
        <v>35</v>
      </c>
      <c r="G40" s="115" t="s">
        <v>35</v>
      </c>
      <c r="H40" s="116" t="s">
        <v>35</v>
      </c>
      <c r="I40" s="48">
        <f>J40/0.7</f>
        <v>49.426648653061221</v>
      </c>
      <c r="J40" s="13">
        <v>34.598654057142852</v>
      </c>
      <c r="K40" s="115" t="s">
        <v>35</v>
      </c>
      <c r="L40" s="115" t="s">
        <v>35</v>
      </c>
      <c r="M40" s="117" t="s">
        <v>35</v>
      </c>
      <c r="N40" s="118">
        <f>O40/0.7</f>
        <v>46.487873142857147</v>
      </c>
      <c r="O40" s="13">
        <v>32.541511200000002</v>
      </c>
      <c r="P40" s="115" t="s">
        <v>35</v>
      </c>
      <c r="Q40" s="115" t="s">
        <v>35</v>
      </c>
      <c r="R40" s="116" t="s">
        <v>35</v>
      </c>
      <c r="S40" s="119" t="s">
        <v>35</v>
      </c>
      <c r="T40" s="120" t="s">
        <v>35</v>
      </c>
    </row>
    <row r="41" spans="1:20" ht="33.75" customHeight="1" thickBot="1" x14ac:dyDescent="0.3">
      <c r="A41" s="121">
        <v>8315</v>
      </c>
      <c r="B41" s="122" t="s">
        <v>42</v>
      </c>
      <c r="C41" s="123" t="s">
        <v>43</v>
      </c>
      <c r="D41" s="49">
        <f>E41/0.7</f>
        <v>54.351297795918363</v>
      </c>
      <c r="E41" s="124">
        <v>38.045908457142851</v>
      </c>
      <c r="F41" s="125" t="s">
        <v>35</v>
      </c>
      <c r="G41" s="125" t="s">
        <v>35</v>
      </c>
      <c r="H41" s="126" t="s">
        <v>35</v>
      </c>
      <c r="I41" s="49">
        <f>J41/0.7</f>
        <v>50.922726367346932</v>
      </c>
      <c r="J41" s="50">
        <v>35.645908457142852</v>
      </c>
      <c r="K41" s="125" t="s">
        <v>35</v>
      </c>
      <c r="L41" s="125" t="s">
        <v>35</v>
      </c>
      <c r="M41" s="127" t="s">
        <v>35</v>
      </c>
      <c r="N41" s="128">
        <f>O41/0.7</f>
        <v>47.983950857142851</v>
      </c>
      <c r="O41" s="50">
        <v>33.588765599999995</v>
      </c>
      <c r="P41" s="125" t="s">
        <v>35</v>
      </c>
      <c r="Q41" s="125" t="s">
        <v>35</v>
      </c>
      <c r="R41" s="126" t="s">
        <v>35</v>
      </c>
      <c r="S41" s="129" t="s">
        <v>35</v>
      </c>
      <c r="T41" s="130" t="s">
        <v>35</v>
      </c>
    </row>
    <row r="42" spans="1:20" ht="15.75" customHeight="1" thickBot="1" x14ac:dyDescent="0.3">
      <c r="A42" s="154" t="s">
        <v>44</v>
      </c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6"/>
    </row>
    <row r="43" spans="1:20" ht="15.75" thickBot="1" x14ac:dyDescent="0.3">
      <c r="A43" s="157" t="s">
        <v>45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9"/>
    </row>
    <row r="44" spans="1:20" ht="55.5" customHeight="1" thickBot="1" x14ac:dyDescent="0.3">
      <c r="A44" s="51">
        <v>7440</v>
      </c>
      <c r="B44" s="52" t="s">
        <v>46</v>
      </c>
      <c r="C44" s="53" t="s">
        <v>47</v>
      </c>
      <c r="D44" s="9">
        <f>E44/0.7</f>
        <v>88.4</v>
      </c>
      <c r="E44" s="10">
        <v>61.88</v>
      </c>
      <c r="F44" s="46" t="s">
        <v>48</v>
      </c>
      <c r="G44" s="46" t="s">
        <v>48</v>
      </c>
      <c r="H44" s="47" t="s">
        <v>48</v>
      </c>
      <c r="I44" s="9">
        <f>J44/0.7</f>
        <v>84.242857142857147</v>
      </c>
      <c r="J44" s="10">
        <v>58.97</v>
      </c>
      <c r="K44" s="46" t="s">
        <v>48</v>
      </c>
      <c r="L44" s="46" t="s">
        <v>48</v>
      </c>
      <c r="M44" s="47" t="s">
        <v>48</v>
      </c>
      <c r="N44" s="11">
        <f>O44/0.7</f>
        <v>81.542857142857144</v>
      </c>
      <c r="O44" s="45">
        <v>57.08</v>
      </c>
      <c r="P44" s="46" t="s">
        <v>48</v>
      </c>
      <c r="Q44" s="54" t="s">
        <v>48</v>
      </c>
      <c r="R44" s="54" t="s">
        <v>48</v>
      </c>
      <c r="S44" s="109" t="s">
        <v>35</v>
      </c>
      <c r="T44" s="110" t="s">
        <v>35</v>
      </c>
    </row>
    <row r="45" spans="1:20" ht="18.75" customHeight="1" thickBot="1" x14ac:dyDescent="0.3">
      <c r="A45" s="154" t="s">
        <v>49</v>
      </c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6"/>
    </row>
    <row r="46" spans="1:20" ht="21" customHeight="1" thickBot="1" x14ac:dyDescent="0.3">
      <c r="A46" s="160" t="s">
        <v>50</v>
      </c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2"/>
    </row>
    <row r="47" spans="1:20" ht="59.25" customHeight="1" thickBot="1" x14ac:dyDescent="0.3">
      <c r="A47" s="97" t="s">
        <v>51</v>
      </c>
      <c r="B47" s="98" t="s">
        <v>52</v>
      </c>
      <c r="C47" s="99" t="s">
        <v>113</v>
      </c>
      <c r="D47" s="28">
        <f>E47/0.75</f>
        <v>53.973333333333329</v>
      </c>
      <c r="E47" s="28">
        <v>40.479999999999997</v>
      </c>
      <c r="F47" s="92" t="s">
        <v>35</v>
      </c>
      <c r="G47" s="92" t="s">
        <v>35</v>
      </c>
      <c r="H47" s="93" t="s">
        <v>35</v>
      </c>
      <c r="I47" s="87">
        <f>J47/0.75</f>
        <v>51.68</v>
      </c>
      <c r="J47" s="28">
        <v>38.76</v>
      </c>
      <c r="K47" s="92" t="s">
        <v>35</v>
      </c>
      <c r="L47" s="92" t="s">
        <v>35</v>
      </c>
      <c r="M47" s="95" t="s">
        <v>35</v>
      </c>
      <c r="N47" s="87">
        <f>O47/0.75</f>
        <v>49.626666666666665</v>
      </c>
      <c r="O47" s="28">
        <v>37.22</v>
      </c>
      <c r="P47" s="92" t="s">
        <v>35</v>
      </c>
      <c r="Q47" s="92" t="s">
        <v>35</v>
      </c>
      <c r="R47" s="93" t="s">
        <v>35</v>
      </c>
      <c r="S47" s="107" t="s">
        <v>35</v>
      </c>
      <c r="T47" s="108" t="s">
        <v>35</v>
      </c>
    </row>
    <row r="48" spans="1:20" ht="15.75" thickBot="1" x14ac:dyDescent="0.3">
      <c r="A48" s="170" t="s">
        <v>53</v>
      </c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3"/>
    </row>
    <row r="49" spans="1:21" ht="54" customHeight="1" thickBot="1" x14ac:dyDescent="0.3">
      <c r="A49" s="97" t="s">
        <v>51</v>
      </c>
      <c r="B49" s="98" t="s">
        <v>52</v>
      </c>
      <c r="C49" s="99" t="s">
        <v>54</v>
      </c>
      <c r="D49" s="28">
        <f>E49/0.75</f>
        <v>56.199999999999996</v>
      </c>
      <c r="E49" s="28">
        <v>42.15</v>
      </c>
      <c r="F49" s="92" t="s">
        <v>35</v>
      </c>
      <c r="G49" s="92" t="s">
        <v>35</v>
      </c>
      <c r="H49" s="93" t="s">
        <v>35</v>
      </c>
      <c r="I49" s="87">
        <f>J49/0.75</f>
        <v>53.919999999999995</v>
      </c>
      <c r="J49" s="28">
        <v>40.44</v>
      </c>
      <c r="K49" s="92" t="s">
        <v>35</v>
      </c>
      <c r="L49" s="92" t="s">
        <v>35</v>
      </c>
      <c r="M49" s="95" t="s">
        <v>35</v>
      </c>
      <c r="N49" s="87">
        <f>O49/0.75</f>
        <v>51.866666666666667</v>
      </c>
      <c r="O49" s="28">
        <v>38.9</v>
      </c>
      <c r="P49" s="92" t="s">
        <v>35</v>
      </c>
      <c r="Q49" s="92" t="s">
        <v>35</v>
      </c>
      <c r="R49" s="93" t="s">
        <v>35</v>
      </c>
      <c r="S49" s="107" t="s">
        <v>35</v>
      </c>
      <c r="T49" s="108" t="s">
        <v>35</v>
      </c>
    </row>
    <row r="50" spans="1:21" ht="15.75" thickBot="1" x14ac:dyDescent="0.3">
      <c r="A50" s="170" t="s">
        <v>55</v>
      </c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3"/>
    </row>
    <row r="51" spans="1:21" ht="27.75" customHeight="1" thickBot="1" x14ac:dyDescent="0.3">
      <c r="A51" s="97" t="s">
        <v>51</v>
      </c>
      <c r="B51" s="98" t="s">
        <v>52</v>
      </c>
      <c r="C51" s="99" t="s">
        <v>56</v>
      </c>
      <c r="D51" s="28">
        <f>E51/0.75</f>
        <v>56.199999999999996</v>
      </c>
      <c r="E51" s="28">
        <v>42.15</v>
      </c>
      <c r="F51" s="92" t="s">
        <v>35</v>
      </c>
      <c r="G51" s="92" t="s">
        <v>35</v>
      </c>
      <c r="H51" s="93" t="s">
        <v>35</v>
      </c>
      <c r="I51" s="87">
        <f>J51/0.75</f>
        <v>53.919999999999995</v>
      </c>
      <c r="J51" s="28">
        <v>40.44</v>
      </c>
      <c r="K51" s="92" t="s">
        <v>35</v>
      </c>
      <c r="L51" s="92" t="s">
        <v>35</v>
      </c>
      <c r="M51" s="95" t="s">
        <v>35</v>
      </c>
      <c r="N51" s="87">
        <f>O51/0.75</f>
        <v>51.866666666666667</v>
      </c>
      <c r="O51" s="28">
        <v>38.9</v>
      </c>
      <c r="P51" s="92" t="s">
        <v>35</v>
      </c>
      <c r="Q51" s="92" t="s">
        <v>35</v>
      </c>
      <c r="R51" s="93" t="s">
        <v>35</v>
      </c>
      <c r="S51" s="107" t="s">
        <v>35</v>
      </c>
      <c r="T51" s="108" t="s">
        <v>35</v>
      </c>
    </row>
    <row r="52" spans="1:21" ht="15.75" thickBot="1" x14ac:dyDescent="0.3">
      <c r="A52" s="170" t="s">
        <v>57</v>
      </c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3"/>
    </row>
    <row r="53" spans="1:21" ht="48.75" customHeight="1" thickBot="1" x14ac:dyDescent="0.3">
      <c r="A53" s="97" t="s">
        <v>58</v>
      </c>
      <c r="B53" s="98" t="s">
        <v>52</v>
      </c>
      <c r="C53" s="99" t="s">
        <v>59</v>
      </c>
      <c r="D53" s="28">
        <f>E53/0.75</f>
        <v>59</v>
      </c>
      <c r="E53" s="28">
        <v>44.25</v>
      </c>
      <c r="F53" s="92" t="s">
        <v>35</v>
      </c>
      <c r="G53" s="92" t="s">
        <v>35</v>
      </c>
      <c r="H53" s="93" t="s">
        <v>35</v>
      </c>
      <c r="I53" s="87">
        <f>J53/0.75</f>
        <v>56.706666666666671</v>
      </c>
      <c r="J53" s="28">
        <v>42.53</v>
      </c>
      <c r="K53" s="92" t="s">
        <v>35</v>
      </c>
      <c r="L53" s="92" t="s">
        <v>35</v>
      </c>
      <c r="M53" s="95" t="s">
        <v>35</v>
      </c>
      <c r="N53" s="87">
        <f>O53/0.75</f>
        <v>54.653333333333336</v>
      </c>
      <c r="O53" s="28">
        <v>40.99</v>
      </c>
      <c r="P53" s="92" t="s">
        <v>35</v>
      </c>
      <c r="Q53" s="92" t="s">
        <v>35</v>
      </c>
      <c r="R53" s="93" t="s">
        <v>35</v>
      </c>
      <c r="S53" s="107" t="s">
        <v>35</v>
      </c>
      <c r="T53" s="108" t="s">
        <v>35</v>
      </c>
    </row>
    <row r="54" spans="1:21" ht="15.75" thickBot="1" x14ac:dyDescent="0.3">
      <c r="A54" s="170" t="s">
        <v>60</v>
      </c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3"/>
    </row>
    <row r="55" spans="1:21" ht="26.25" customHeight="1" thickBot="1" x14ac:dyDescent="0.3">
      <c r="A55" s="97" t="s">
        <v>61</v>
      </c>
      <c r="B55" s="98" t="s">
        <v>62</v>
      </c>
      <c r="C55" s="99" t="s">
        <v>63</v>
      </c>
      <c r="D55" s="28">
        <f>E55/0.75</f>
        <v>48.666666666666664</v>
      </c>
      <c r="E55" s="28">
        <v>36.5</v>
      </c>
      <c r="F55" s="92" t="s">
        <v>35</v>
      </c>
      <c r="G55" s="92" t="s">
        <v>35</v>
      </c>
      <c r="H55" s="93" t="s">
        <v>35</v>
      </c>
      <c r="I55" s="87">
        <f>J55/0.75</f>
        <v>46.373333333333335</v>
      </c>
      <c r="J55" s="28">
        <v>34.78</v>
      </c>
      <c r="K55" s="92" t="s">
        <v>35</v>
      </c>
      <c r="L55" s="92" t="s">
        <v>35</v>
      </c>
      <c r="M55" s="95" t="s">
        <v>35</v>
      </c>
      <c r="N55" s="87">
        <f>O55/0.75</f>
        <v>44.32</v>
      </c>
      <c r="O55" s="28">
        <v>33.24</v>
      </c>
      <c r="P55" s="92" t="s">
        <v>35</v>
      </c>
      <c r="Q55" s="92" t="s">
        <v>35</v>
      </c>
      <c r="R55" s="93" t="s">
        <v>35</v>
      </c>
      <c r="S55" s="107" t="s">
        <v>35</v>
      </c>
      <c r="T55" s="108" t="s">
        <v>35</v>
      </c>
    </row>
    <row r="56" spans="1:21" ht="15.75" thickBot="1" x14ac:dyDescent="0.3">
      <c r="A56" s="170" t="s">
        <v>64</v>
      </c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3"/>
    </row>
    <row r="57" spans="1:21" ht="34.5" customHeight="1" thickBot="1" x14ac:dyDescent="0.3">
      <c r="A57" s="96" t="s">
        <v>51</v>
      </c>
      <c r="B57" s="55" t="s">
        <v>52</v>
      </c>
      <c r="C57" s="56" t="s">
        <v>65</v>
      </c>
      <c r="D57" s="41">
        <f>E57/0.75</f>
        <v>50.066666666666663</v>
      </c>
      <c r="E57" s="41">
        <v>37.549999999999997</v>
      </c>
      <c r="F57" s="57" t="s">
        <v>35</v>
      </c>
      <c r="G57" s="57" t="s">
        <v>35</v>
      </c>
      <c r="H57" s="58" t="s">
        <v>35</v>
      </c>
      <c r="I57" s="40">
        <f>J57/0.75</f>
        <v>47.773333333333333</v>
      </c>
      <c r="J57" s="41">
        <v>35.83</v>
      </c>
      <c r="K57" s="57" t="s">
        <v>35</v>
      </c>
      <c r="L57" s="57" t="s">
        <v>35</v>
      </c>
      <c r="M57" s="59" t="s">
        <v>35</v>
      </c>
      <c r="N57" s="40">
        <f>O57/0.75</f>
        <v>45.72</v>
      </c>
      <c r="O57" s="41">
        <v>34.29</v>
      </c>
      <c r="P57" s="57" t="s">
        <v>35</v>
      </c>
      <c r="Q57" s="57" t="s">
        <v>35</v>
      </c>
      <c r="R57" s="58" t="s">
        <v>35</v>
      </c>
      <c r="S57" s="105" t="s">
        <v>35</v>
      </c>
      <c r="T57" s="106" t="s">
        <v>35</v>
      </c>
    </row>
    <row r="58" spans="1:2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21" ht="27.75" customHeight="1" x14ac:dyDescent="0.25">
      <c r="A59" s="236" t="s">
        <v>73</v>
      </c>
      <c r="B59" s="236"/>
      <c r="C59" s="236"/>
      <c r="D59" s="236"/>
      <c r="E59" s="236"/>
      <c r="F59" s="236"/>
      <c r="G59" s="236"/>
      <c r="H59" s="236"/>
      <c r="I59" s="236"/>
      <c r="J59" s="236"/>
      <c r="K59" s="236"/>
      <c r="L59" s="236"/>
      <c r="M59" s="236"/>
      <c r="N59" s="236"/>
      <c r="O59" s="60"/>
      <c r="P59" s="60"/>
      <c r="Q59" s="60"/>
      <c r="R59" s="60"/>
    </row>
    <row r="60" spans="1:21" ht="7.5" customHeight="1" thickBot="1" x14ac:dyDescent="0.3">
      <c r="A60" s="61"/>
      <c r="B60" s="62"/>
      <c r="C60" s="63"/>
      <c r="D60" s="63"/>
      <c r="E60" s="63"/>
      <c r="F60" s="64"/>
      <c r="G60" s="65"/>
      <c r="H60" s="66"/>
      <c r="I60" s="67"/>
      <c r="J60" s="68"/>
      <c r="K60" s="68"/>
      <c r="L60" s="68"/>
      <c r="M60" s="68"/>
      <c r="N60" s="68"/>
      <c r="O60" s="68"/>
      <c r="P60" s="68"/>
      <c r="Q60" s="68"/>
      <c r="R60" s="68"/>
    </row>
    <row r="61" spans="1:21" s="69" customFormat="1" ht="32.25" customHeight="1" thickBot="1" x14ac:dyDescent="0.3">
      <c r="A61" s="237" t="s">
        <v>0</v>
      </c>
      <c r="B61" s="238"/>
      <c r="C61" s="247" t="s">
        <v>2</v>
      </c>
      <c r="D61" s="248"/>
      <c r="E61" s="248"/>
      <c r="F61" s="248"/>
      <c r="G61" s="248"/>
      <c r="H61" s="238"/>
      <c r="I61" s="136" t="s">
        <v>74</v>
      </c>
      <c r="J61" s="136" t="s">
        <v>75</v>
      </c>
      <c r="K61" s="136" t="s">
        <v>76</v>
      </c>
      <c r="L61" s="136" t="s">
        <v>77</v>
      </c>
      <c r="M61" s="247" t="s">
        <v>78</v>
      </c>
      <c r="N61" s="249"/>
      <c r="O61" s="68"/>
      <c r="P61" s="68"/>
      <c r="Q61" s="68"/>
      <c r="R61" s="68"/>
      <c r="S61" s="68"/>
      <c r="T61" s="68"/>
      <c r="U61" s="68"/>
    </row>
    <row r="62" spans="1:21" ht="15" customHeight="1" thickBot="1" x14ac:dyDescent="0.3">
      <c r="A62" s="239" t="s">
        <v>87</v>
      </c>
      <c r="B62" s="240"/>
      <c r="C62" s="240"/>
      <c r="D62" s="240"/>
      <c r="E62" s="240"/>
      <c r="F62" s="240"/>
      <c r="G62" s="240"/>
      <c r="H62" s="240"/>
      <c r="I62" s="240"/>
      <c r="J62" s="240"/>
      <c r="K62" s="240"/>
      <c r="L62" s="240"/>
      <c r="M62" s="240"/>
      <c r="N62" s="241"/>
      <c r="O62" s="70"/>
      <c r="P62" s="70"/>
      <c r="Q62" s="70"/>
      <c r="R62" s="70"/>
      <c r="S62" s="70"/>
      <c r="T62" s="70"/>
      <c r="U62" s="70"/>
    </row>
    <row r="63" spans="1:21" s="71" customFormat="1" ht="40.5" customHeight="1" x14ac:dyDescent="0.25">
      <c r="A63" s="223" t="s">
        <v>82</v>
      </c>
      <c r="B63" s="224"/>
      <c r="C63" s="242" t="s">
        <v>88</v>
      </c>
      <c r="D63" s="243"/>
      <c r="E63" s="243"/>
      <c r="F63" s="243"/>
      <c r="G63" s="243"/>
      <c r="H63" s="244"/>
      <c r="I63" s="131">
        <v>25</v>
      </c>
      <c r="J63" s="132">
        <v>3</v>
      </c>
      <c r="K63" s="133">
        <v>807</v>
      </c>
      <c r="L63" s="133">
        <f t="shared" ref="L63:L68" si="7">K63/I63*J63</f>
        <v>96.84</v>
      </c>
      <c r="M63" s="245" t="s">
        <v>79</v>
      </c>
      <c r="N63" s="246"/>
    </row>
    <row r="64" spans="1:21" s="71" customFormat="1" ht="24.75" customHeight="1" x14ac:dyDescent="0.25">
      <c r="A64" s="227" t="s">
        <v>83</v>
      </c>
      <c r="B64" s="228"/>
      <c r="C64" s="231" t="s">
        <v>89</v>
      </c>
      <c r="D64" s="232"/>
      <c r="E64" s="232"/>
      <c r="F64" s="232"/>
      <c r="G64" s="232"/>
      <c r="H64" s="233"/>
      <c r="I64" s="73">
        <v>25</v>
      </c>
      <c r="J64" s="74">
        <v>3</v>
      </c>
      <c r="K64" s="72">
        <v>1244</v>
      </c>
      <c r="L64" s="72">
        <f t="shared" si="7"/>
        <v>149.28</v>
      </c>
      <c r="M64" s="229" t="s">
        <v>79</v>
      </c>
      <c r="N64" s="230"/>
    </row>
    <row r="65" spans="1:18" s="71" customFormat="1" ht="24.75" customHeight="1" x14ac:dyDescent="0.25">
      <c r="A65" s="227" t="s">
        <v>84</v>
      </c>
      <c r="B65" s="228" t="s">
        <v>84</v>
      </c>
      <c r="C65" s="231" t="s">
        <v>90</v>
      </c>
      <c r="D65" s="232"/>
      <c r="E65" s="232"/>
      <c r="F65" s="232"/>
      <c r="G65" s="232"/>
      <c r="H65" s="233"/>
      <c r="I65" s="73">
        <v>25</v>
      </c>
      <c r="J65" s="74">
        <v>3</v>
      </c>
      <c r="K65" s="72">
        <v>1107</v>
      </c>
      <c r="L65" s="72">
        <f t="shared" si="7"/>
        <v>132.84</v>
      </c>
      <c r="M65" s="229" t="s">
        <v>79</v>
      </c>
      <c r="N65" s="230"/>
    </row>
    <row r="66" spans="1:18" s="71" customFormat="1" ht="24.75" customHeight="1" x14ac:dyDescent="0.25">
      <c r="A66" s="227" t="s">
        <v>85</v>
      </c>
      <c r="B66" s="228" t="s">
        <v>85</v>
      </c>
      <c r="C66" s="231" t="s">
        <v>91</v>
      </c>
      <c r="D66" s="232"/>
      <c r="E66" s="232"/>
      <c r="F66" s="232"/>
      <c r="G66" s="232"/>
      <c r="H66" s="233"/>
      <c r="I66" s="73">
        <v>25</v>
      </c>
      <c r="J66" s="74">
        <v>3</v>
      </c>
      <c r="K66" s="72">
        <v>935</v>
      </c>
      <c r="L66" s="72">
        <f t="shared" si="7"/>
        <v>112.19999999999999</v>
      </c>
      <c r="M66" s="229" t="s">
        <v>79</v>
      </c>
      <c r="N66" s="230"/>
    </row>
    <row r="67" spans="1:18" s="71" customFormat="1" ht="24.75" customHeight="1" x14ac:dyDescent="0.25">
      <c r="A67" s="227" t="s">
        <v>115</v>
      </c>
      <c r="B67" s="228"/>
      <c r="C67" s="231" t="s">
        <v>116</v>
      </c>
      <c r="D67" s="232"/>
      <c r="E67" s="232"/>
      <c r="F67" s="232"/>
      <c r="G67" s="232"/>
      <c r="H67" s="233"/>
      <c r="I67" s="73">
        <v>25</v>
      </c>
      <c r="J67" s="74">
        <v>3</v>
      </c>
      <c r="K67" s="72">
        <v>1107</v>
      </c>
      <c r="L67" s="72">
        <f t="shared" si="7"/>
        <v>132.84</v>
      </c>
      <c r="M67" s="229" t="s">
        <v>79</v>
      </c>
      <c r="N67" s="230"/>
    </row>
    <row r="68" spans="1:18" s="71" customFormat="1" ht="24.75" customHeight="1" thickBot="1" x14ac:dyDescent="0.3">
      <c r="A68" s="225" t="s">
        <v>86</v>
      </c>
      <c r="B68" s="226" t="s">
        <v>86</v>
      </c>
      <c r="C68" s="218" t="s">
        <v>92</v>
      </c>
      <c r="D68" s="219"/>
      <c r="E68" s="219"/>
      <c r="F68" s="219"/>
      <c r="G68" s="219"/>
      <c r="H68" s="220"/>
      <c r="I68" s="134">
        <v>25</v>
      </c>
      <c r="J68" s="135">
        <v>3</v>
      </c>
      <c r="K68" s="75">
        <v>954</v>
      </c>
      <c r="L68" s="75">
        <f t="shared" si="7"/>
        <v>114.47999999999999</v>
      </c>
      <c r="M68" s="221" t="s">
        <v>79</v>
      </c>
      <c r="N68" s="222"/>
    </row>
    <row r="69" spans="1:18" s="71" customFormat="1" ht="21" customHeight="1" x14ac:dyDescent="0.25">
      <c r="A69" s="76"/>
      <c r="B69" s="76"/>
      <c r="C69" s="77"/>
      <c r="D69" s="77"/>
      <c r="E69" s="77"/>
      <c r="F69" s="77"/>
      <c r="G69" s="77"/>
      <c r="H69" s="77"/>
      <c r="I69" s="78"/>
      <c r="J69" s="78"/>
      <c r="K69" s="79"/>
      <c r="L69" s="79"/>
      <c r="M69" s="78"/>
      <c r="N69" s="78"/>
    </row>
    <row r="70" spans="1:18" x14ac:dyDescent="0.25">
      <c r="A70" s="235" t="s">
        <v>66</v>
      </c>
      <c r="B70" s="235"/>
      <c r="C70" s="235"/>
      <c r="D70" s="235"/>
      <c r="E70" s="235"/>
      <c r="F70" s="235"/>
      <c r="G70" s="235"/>
      <c r="H70" s="235"/>
      <c r="I70" s="235"/>
      <c r="J70" s="235"/>
      <c r="K70" s="235"/>
      <c r="L70" s="235"/>
      <c r="M70" s="235"/>
      <c r="N70" s="235"/>
      <c r="O70" s="235"/>
      <c r="P70" s="235"/>
      <c r="Q70" s="235"/>
      <c r="R70" s="235"/>
    </row>
    <row r="71" spans="1:18" x14ac:dyDescent="0.25">
      <c r="A71" s="235" t="s">
        <v>67</v>
      </c>
      <c r="B71" s="235"/>
      <c r="C71" s="235"/>
      <c r="D71" s="235"/>
      <c r="E71" s="235"/>
      <c r="F71" s="235"/>
      <c r="G71" s="235"/>
      <c r="H71" s="235"/>
      <c r="I71" s="235"/>
      <c r="J71" s="235"/>
      <c r="K71" s="235"/>
      <c r="L71" s="235"/>
      <c r="M71" s="235"/>
      <c r="N71" s="235"/>
      <c r="O71" s="235"/>
      <c r="P71" s="235"/>
      <c r="Q71" s="235"/>
      <c r="R71" s="235"/>
    </row>
    <row r="72" spans="1:18" x14ac:dyDescent="0.25">
      <c r="A72" s="234" t="s">
        <v>68</v>
      </c>
      <c r="B72" s="234"/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4"/>
      <c r="R72" s="234"/>
    </row>
    <row r="73" spans="1:18" x14ac:dyDescent="0.25">
      <c r="A73" s="234" t="s">
        <v>69</v>
      </c>
      <c r="B73" s="234"/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  <c r="R73" s="234"/>
    </row>
    <row r="74" spans="1:18" x14ac:dyDescent="0.25">
      <c r="A74" s="234" t="s">
        <v>70</v>
      </c>
      <c r="B74" s="234"/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  <c r="R74" s="234"/>
    </row>
    <row r="75" spans="1:18" x14ac:dyDescent="0.25">
      <c r="A75" s="234" t="s">
        <v>71</v>
      </c>
      <c r="B75" s="234"/>
      <c r="C75" s="234"/>
      <c r="D75" s="234"/>
      <c r="E75" s="234"/>
      <c r="F75" s="234"/>
      <c r="G75" s="234"/>
      <c r="H75" s="234"/>
      <c r="I75" s="234"/>
      <c r="J75" s="234"/>
      <c r="K75" s="234"/>
      <c r="L75" s="234"/>
      <c r="M75" s="234"/>
      <c r="N75" s="234"/>
      <c r="O75" s="234"/>
      <c r="P75" s="234"/>
      <c r="Q75" s="234"/>
      <c r="R75" s="234"/>
    </row>
    <row r="76" spans="1:18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</sheetData>
  <mergeCells count="73">
    <mergeCell ref="A48:T48"/>
    <mergeCell ref="A50:T50"/>
    <mergeCell ref="A52:T52"/>
    <mergeCell ref="A54:T54"/>
    <mergeCell ref="C66:H66"/>
    <mergeCell ref="A59:N59"/>
    <mergeCell ref="A61:B61"/>
    <mergeCell ref="A62:N62"/>
    <mergeCell ref="C63:H63"/>
    <mergeCell ref="M63:N63"/>
    <mergeCell ref="C61:H61"/>
    <mergeCell ref="M61:N61"/>
    <mergeCell ref="A56:T56"/>
    <mergeCell ref="A73:R73"/>
    <mergeCell ref="A74:R74"/>
    <mergeCell ref="A75:R75"/>
    <mergeCell ref="A70:R70"/>
    <mergeCell ref="A71:R71"/>
    <mergeCell ref="A72:R72"/>
    <mergeCell ref="C68:H68"/>
    <mergeCell ref="M68:N68"/>
    <mergeCell ref="A63:B63"/>
    <mergeCell ref="A68:B68"/>
    <mergeCell ref="A66:B66"/>
    <mergeCell ref="A64:B64"/>
    <mergeCell ref="A65:B65"/>
    <mergeCell ref="M64:N64"/>
    <mergeCell ref="M65:N65"/>
    <mergeCell ref="M66:N66"/>
    <mergeCell ref="C64:H64"/>
    <mergeCell ref="C65:H65"/>
    <mergeCell ref="A67:B67"/>
    <mergeCell ref="C67:H67"/>
    <mergeCell ref="M67:N67"/>
    <mergeCell ref="S9:T9"/>
    <mergeCell ref="A11:T11"/>
    <mergeCell ref="I9:J9"/>
    <mergeCell ref="N9:O9"/>
    <mergeCell ref="A7:A10"/>
    <mergeCell ref="B7:B10"/>
    <mergeCell ref="C7:C10"/>
    <mergeCell ref="A39:T39"/>
    <mergeCell ref="D7:H7"/>
    <mergeCell ref="A2:T2"/>
    <mergeCell ref="A3:T3"/>
    <mergeCell ref="A4:T4"/>
    <mergeCell ref="A5:T5"/>
    <mergeCell ref="A6:T6"/>
    <mergeCell ref="A12:T12"/>
    <mergeCell ref="N7:R7"/>
    <mergeCell ref="D8:E8"/>
    <mergeCell ref="I8:J8"/>
    <mergeCell ref="N8:O8"/>
    <mergeCell ref="D9:E9"/>
    <mergeCell ref="I7:M7"/>
    <mergeCell ref="S7:T7"/>
    <mergeCell ref="S8:T8"/>
    <mergeCell ref="A42:T42"/>
    <mergeCell ref="A43:T43"/>
    <mergeCell ref="A45:T45"/>
    <mergeCell ref="A46:T46"/>
    <mergeCell ref="A13:T13"/>
    <mergeCell ref="A16:T16"/>
    <mergeCell ref="A19:T19"/>
    <mergeCell ref="A22:T22"/>
    <mergeCell ref="A25:T25"/>
    <mergeCell ref="A34:T34"/>
    <mergeCell ref="A35:T35"/>
    <mergeCell ref="A36:T36"/>
    <mergeCell ref="A15:T15"/>
    <mergeCell ref="A28:T28"/>
    <mergeCell ref="A31:T31"/>
    <mergeCell ref="A32:T32"/>
  </mergeCells>
  <pageMargins left="0.39370078740157483" right="0.39370078740157483" top="0.36" bottom="0.34" header="0.31496062992125984" footer="0.31496062992125984"/>
  <pageSetup paperSize="9" scale="40" fitToHeight="2" orientation="landscape" r:id="rId1"/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leonov</dc:creator>
  <cp:lastModifiedBy>Дмитрий Абрамов</cp:lastModifiedBy>
  <cp:lastPrinted>2016-02-11T14:47:07Z</cp:lastPrinted>
  <dcterms:created xsi:type="dcterms:W3CDTF">2015-01-15T09:20:59Z</dcterms:created>
  <dcterms:modified xsi:type="dcterms:W3CDTF">2017-03-24T07:57:39Z</dcterms:modified>
</cp:coreProperties>
</file>