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30" windowHeight="6690"/>
  </bookViews>
  <sheets>
    <sheet name="Фасадная плитка Stroeher" sheetId="1" r:id="rId1"/>
  </sheets>
  <definedNames>
    <definedName name="_xlnm._FilterDatabase" localSheetId="0" hidden="1">'Фасадная плитка Stroeher'!#REF!</definedName>
    <definedName name="_xlnm.Print_Area" localSheetId="0">'Фасадная плитка Stroeher'!$A$1:$I$175</definedName>
  </definedNames>
  <calcPr calcId="152511"/>
</workbook>
</file>

<file path=xl/calcChain.xml><?xml version="1.0" encoding="utf-8"?>
<calcChain xmlns="http://schemas.openxmlformats.org/spreadsheetml/2006/main">
  <c r="H46" i="1" l="1"/>
  <c r="H40" i="1"/>
  <c r="H53" i="1"/>
  <c r="H51" i="1"/>
  <c r="H41" i="1"/>
  <c r="H111" i="1" l="1"/>
  <c r="H112" i="1"/>
  <c r="H110" i="1"/>
  <c r="H80" i="1"/>
  <c r="H76" i="1"/>
  <c r="H74" i="1"/>
  <c r="H70" i="1"/>
  <c r="H68" i="1"/>
  <c r="H58" i="1"/>
  <c r="H59" i="1"/>
  <c r="H60" i="1"/>
  <c r="H57" i="1"/>
  <c r="H52" i="1"/>
  <c r="H45" i="1"/>
  <c r="H50" i="1"/>
  <c r="H39" i="1"/>
  <c r="H34" i="1"/>
  <c r="H35" i="1"/>
  <c r="H33" i="1"/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0" i="1"/>
  <c r="H12" i="1"/>
  <c r="H137" i="1" l="1"/>
  <c r="H136" i="1"/>
  <c r="H133" i="1"/>
  <c r="H130" i="1"/>
  <c r="H129" i="1"/>
  <c r="H128" i="1"/>
  <c r="H127" i="1"/>
  <c r="H124" i="1"/>
  <c r="H123" i="1"/>
  <c r="H122" i="1"/>
  <c r="H121" i="1"/>
  <c r="H120" i="1"/>
  <c r="H117" i="1"/>
  <c r="H107" i="1"/>
  <c r="H106" i="1"/>
  <c r="H103" i="1"/>
  <c r="H102" i="1"/>
  <c r="H101" i="1"/>
  <c r="H100" i="1"/>
  <c r="H99" i="1"/>
  <c r="H98" i="1"/>
  <c r="H11" i="1"/>
  <c r="H13" i="1"/>
  <c r="H161" i="1" l="1"/>
  <c r="H162" i="1"/>
  <c r="H163" i="1"/>
  <c r="H155" i="1"/>
  <c r="H156" i="1"/>
  <c r="H157" i="1"/>
  <c r="H158" i="1"/>
  <c r="H153" i="1"/>
  <c r="H64" i="1" l="1"/>
  <c r="H168" i="1" l="1"/>
  <c r="G14" i="1" l="1"/>
  <c r="H145" i="1" l="1"/>
  <c r="H169" i="1" l="1"/>
  <c r="H167" i="1"/>
  <c r="H166" i="1"/>
  <c r="H165" i="1"/>
  <c r="H160" i="1"/>
  <c r="H159" i="1"/>
  <c r="H154" i="1"/>
  <c r="H152" i="1"/>
  <c r="H151" i="1"/>
  <c r="H142" i="1" l="1"/>
  <c r="G18" i="1" l="1"/>
</calcChain>
</file>

<file path=xl/sharedStrings.xml><?xml version="1.0" encoding="utf-8"?>
<sst xmlns="http://schemas.openxmlformats.org/spreadsheetml/2006/main" count="491" uniqueCount="262">
  <si>
    <t>Размер</t>
  </si>
  <si>
    <t>шт в упак.</t>
  </si>
  <si>
    <t>шт в палете</t>
  </si>
  <si>
    <t>7960</t>
  </si>
  <si>
    <t>240х52х8</t>
  </si>
  <si>
    <t>2110</t>
  </si>
  <si>
    <t>240х71х11</t>
  </si>
  <si>
    <t>215 patrizienrot</t>
  </si>
  <si>
    <t>307 weizengelb</t>
  </si>
  <si>
    <t>316 patrizienrot ofenbunt</t>
  </si>
  <si>
    <t xml:space="preserve">210 braun </t>
  </si>
  <si>
    <t xml:space="preserve">200 Saumon </t>
  </si>
  <si>
    <t xml:space="preserve">336 metallic black </t>
  </si>
  <si>
    <t>Артикул</t>
  </si>
  <si>
    <t>шт в п.м</t>
  </si>
  <si>
    <t>Вес  кг/шт</t>
  </si>
  <si>
    <t>2640</t>
  </si>
  <si>
    <t>240х115х71х11</t>
  </si>
  <si>
    <t>240х71х8</t>
  </si>
  <si>
    <t>2610</t>
  </si>
  <si>
    <t>175х71х52х11</t>
  </si>
  <si>
    <t>7020</t>
  </si>
  <si>
    <t>7021</t>
  </si>
  <si>
    <t>8430</t>
  </si>
  <si>
    <t>302х148х12мм</t>
  </si>
  <si>
    <t>8431</t>
  </si>
  <si>
    <t>221х71х148х12</t>
  </si>
  <si>
    <t>8432</t>
  </si>
  <si>
    <t>7470</t>
  </si>
  <si>
    <t>240х71х14</t>
  </si>
  <si>
    <t>7471</t>
  </si>
  <si>
    <t>240х115х71х14</t>
  </si>
  <si>
    <t>7440</t>
  </si>
  <si>
    <t>400х71х14</t>
  </si>
  <si>
    <t>7435</t>
  </si>
  <si>
    <t>400х35х14</t>
  </si>
  <si>
    <t>7436</t>
  </si>
  <si>
    <t>240х115х35х14</t>
  </si>
  <si>
    <t>КЛИНКЕРНАЯ ПЛИТКА "ПОД КИРПИЧ":</t>
  </si>
  <si>
    <t>2452</t>
  </si>
  <si>
    <t>2453</t>
  </si>
  <si>
    <t>440х52х14</t>
  </si>
  <si>
    <t>240х115х52х14</t>
  </si>
  <si>
    <t>294х144х10мм</t>
  </si>
  <si>
    <t>722 paglio, 635 gari, 640 maro</t>
  </si>
  <si>
    <t>524 male</t>
  </si>
  <si>
    <t>Наименование</t>
  </si>
  <si>
    <t>шт в м2</t>
  </si>
  <si>
    <r>
      <t xml:space="preserve">* </t>
    </r>
    <r>
      <rPr>
        <b/>
        <i/>
        <sz val="8"/>
        <rFont val="Arial"/>
        <family val="2"/>
        <charset val="204"/>
      </rPr>
      <t>Данные артикулы - по запросу!</t>
    </r>
  </si>
  <si>
    <t>Количество плитки в 1 кв.м. указано с расшивкой шва 10-12 мм. При меньших размерах шва, требуется большее количество на м2.</t>
  </si>
  <si>
    <t>Заказ осуществляется  кратно упаковке</t>
  </si>
  <si>
    <t>Вес кг/м2</t>
  </si>
  <si>
    <t>Вес  кг/м2</t>
  </si>
  <si>
    <t>Вес  кг/ шт</t>
  </si>
  <si>
    <t>Плитка формат 300x150 мм</t>
  </si>
  <si>
    <t>7415</t>
  </si>
  <si>
    <t>239х65х16</t>
  </si>
  <si>
    <t>7416</t>
  </si>
  <si>
    <t>239х115х65х16</t>
  </si>
  <si>
    <t>Плитка формат 240x115 мм</t>
  </si>
  <si>
    <t>шт в кв.м.</t>
  </si>
  <si>
    <r>
      <t>Вес  кг/м</t>
    </r>
    <r>
      <rPr>
        <b/>
        <vertAlign val="superscript"/>
        <sz val="8"/>
        <rFont val="Arial"/>
        <family val="2"/>
      </rPr>
      <t>2</t>
    </r>
  </si>
  <si>
    <t>240x115x8</t>
  </si>
  <si>
    <t>240х115х10</t>
  </si>
  <si>
    <t>E 305puma, E 345 naturrot bunt, E 361 naturrot, Серия EURAMIC CLASSICS</t>
  </si>
  <si>
    <t>804 bossa,803 elba,850 garda, СЕРИЯ  DURO</t>
  </si>
  <si>
    <t>834 giallo,840 grigio,835 sandos,837 marmos,839 ferro,841 rosso, СЕРИЯ  ROCCIA</t>
  </si>
  <si>
    <t>Плитка формат 486х240 мм</t>
  </si>
  <si>
    <t>486х240х10</t>
  </si>
  <si>
    <t>620 sass, 635 gari, 640 maro, 645 giru, Серия ASAR</t>
  </si>
  <si>
    <t>Плитка формат 450х300 мм</t>
  </si>
  <si>
    <t>8045</t>
  </si>
  <si>
    <t>444x294x10</t>
  </si>
  <si>
    <t>920 weizenschnee, 927 rosenglut, Серия Roccia X</t>
  </si>
  <si>
    <t>834 giallo,840 grigio, 837 marmos, 841 rosso, Серия ROCCIA</t>
  </si>
  <si>
    <t>Плитка формат 600х300 мм</t>
  </si>
  <si>
    <t>594х294х10</t>
  </si>
  <si>
    <t>S710 crio, S755 camaro, Серия Keraplatte Aera X</t>
  </si>
  <si>
    <t>920 weizenschnee, 927 rosenglut, Серия Keraplatte Roccia X</t>
  </si>
  <si>
    <t>Плитка формат 600х400 мм</t>
  </si>
  <si>
    <t>0163</t>
  </si>
  <si>
    <t>594х394х20</t>
  </si>
  <si>
    <t>S710 crio, S755 camaro,  920 weizenschnee, 927 rosenglut, Серия Keraelement Terio Tec</t>
  </si>
  <si>
    <t>Плитка формат 800х400 мм</t>
  </si>
  <si>
    <t>0183</t>
  </si>
  <si>
    <t>794x394x20</t>
  </si>
  <si>
    <t xml:space="preserve">635 gari, 645 giru, 710 crio, 755 camaro,  920 weizenschnee, 927 rosenglut, Серия Keraelement  Terio Tec X </t>
  </si>
  <si>
    <t>0185</t>
  </si>
  <si>
    <t>Материалы для монтажа фасадной клинкерной плитки</t>
  </si>
  <si>
    <t>Мешок, кг.</t>
  </si>
  <si>
    <t>Расход, кг/ м2</t>
  </si>
  <si>
    <t>Цена</t>
  </si>
  <si>
    <t>Стоимость, руб./ м2</t>
  </si>
  <si>
    <t>Складская программа</t>
  </si>
  <si>
    <t>Растворы Quick-mix для заполнения швов клинкерной плитки с помощью шпателя 8-10 мм</t>
  </si>
  <si>
    <r>
      <t xml:space="preserve">351 kalkbrand, 352 kupferschmelz, 353 eisenrost, 354 bronzebruch, 356 erdfeuer, 357 backstein, </t>
    </r>
    <r>
      <rPr>
        <sz val="8"/>
        <rFont val="Arial"/>
        <family val="2"/>
        <charset val="204"/>
      </rPr>
      <t>359 kohlenglanz</t>
    </r>
  </si>
  <si>
    <t>240х52х14</t>
  </si>
  <si>
    <t>390 champagnersalz, 391 ockererz, 392 rotrost, 393 eisenasche, 394 schwarzkreide</t>
  </si>
  <si>
    <t>490х40х14</t>
  </si>
  <si>
    <t>240х115х40х14</t>
  </si>
  <si>
    <t>КS 01 weiss, KS 02 gelb, KS 03 rose, KS 05 anthrazit, KS 06 grau</t>
  </si>
  <si>
    <t>KS 14 braun-bunt, KS 15 schokobraun,KS 13 tabakbraun, KS 16 eres, KS 17 pidra, KS18 schildpatt</t>
  </si>
  <si>
    <t>8463</t>
  </si>
  <si>
    <t>604х296х12</t>
  </si>
  <si>
    <t xml:space="preserve">KS18 schildpatt, KS19 marble, KS20 granite, KS21 wood </t>
  </si>
  <si>
    <t>8063</t>
  </si>
  <si>
    <t>плитка крупный формат (только 951, 952)</t>
  </si>
  <si>
    <t>плитка крупный формат (только 705,727)</t>
  </si>
  <si>
    <t xml:space="preserve">7650 </t>
  </si>
  <si>
    <t>7651</t>
  </si>
  <si>
    <t>7750</t>
  </si>
  <si>
    <t xml:space="preserve">7751 </t>
  </si>
  <si>
    <t xml:space="preserve">318 palace </t>
  </si>
  <si>
    <t>325 achatblue flashed</t>
  </si>
  <si>
    <t>320 sandgelb</t>
  </si>
  <si>
    <t>230 grau</t>
  </si>
  <si>
    <t>238 aluminium matt</t>
  </si>
  <si>
    <t>330 graphit</t>
  </si>
  <si>
    <t>834 giallo, 840 grigio, 837 marmos, 841 rosso, 835 sandos, 839 ferro</t>
  </si>
  <si>
    <t xml:space="preserve">8071 </t>
  </si>
  <si>
    <t>319 royal, 825 sherry</t>
  </si>
  <si>
    <t>319 royal, 825 sherry, 834 giallo*</t>
  </si>
  <si>
    <t>705 beton, 727 pinar, 707smoke, 717 anthra, Серия Keraelement  Terio Tec X Profile + 952 pidra, 955 eres</t>
  </si>
  <si>
    <t>415 breda, 416 rotterdam, 405 amsterdam, 413 utrecht, 417 eindhoven, 410 groningen, 429 aardenburg, 430 den haag</t>
  </si>
  <si>
    <t>7370</t>
  </si>
  <si>
    <t>7371</t>
  </si>
  <si>
    <t>Серия KERABIG, glasiert / глазурованная плитка формат 300х150 мм и 600х300 мм</t>
  </si>
  <si>
    <t>705 beton, 727 pinar, 721 roule, 712 marone, 717 anthra, 728 core, Серия Aera Т</t>
  </si>
  <si>
    <r>
      <t xml:space="preserve">Серия ZEITLOS, 239х65х16 — </t>
    </r>
    <r>
      <rPr>
        <b/>
        <sz val="11"/>
        <rFont val="Arial"/>
        <family val="2"/>
        <charset val="204"/>
      </rPr>
      <t>Снята с производства!!! Остатки!!!</t>
    </r>
  </si>
  <si>
    <t>Серия ZEITLOS — состаренная поверхность ручная формовка</t>
  </si>
  <si>
    <t>Серия STEINLINGE — состаренная поверхность ручная формовка</t>
  </si>
  <si>
    <t xml:space="preserve">Серия KERAPROTECT — неглазурованная плитка, поверхность под шагрень с посыпкой </t>
  </si>
  <si>
    <t>Серия  KERAVETTE SHINE — glasiert / глазурованная плитка гладкая</t>
  </si>
  <si>
    <t>Серии  KERAVETTE CHROMATIC и FLAME — unglasiert /неглазурованная угловая плитка</t>
  </si>
  <si>
    <t>Серии  KERAVETTE CHROMATIC и FLAME — unglasiert /неглазурованная рядовая плитка гладкая</t>
  </si>
  <si>
    <t>Серия HANDSTRICH — узкая плитка 240 мм, состаренная поверхность ручная формовка</t>
  </si>
  <si>
    <t>Крупноформатная фасадная плитка для цоколя и фасада</t>
  </si>
  <si>
    <t>-</t>
  </si>
  <si>
    <t>Инструмент Quick-mix для заполнения швов 28*19 (кельма)</t>
  </si>
  <si>
    <t>Инструмент Quick-mix для заполнения швов Шприц-пистолет</t>
  </si>
  <si>
    <t>72119</t>
  </si>
  <si>
    <t>12330</t>
  </si>
  <si>
    <t>72370</t>
  </si>
  <si>
    <t>50 м2</t>
  </si>
  <si>
    <t xml:space="preserve">72454 </t>
  </si>
  <si>
    <t>72455</t>
  </si>
  <si>
    <t>72456</t>
  </si>
  <si>
    <t>72458</t>
  </si>
  <si>
    <t xml:space="preserve"> 710 crio,   722 paglio, 755  camaro, Серия  AERA</t>
  </si>
  <si>
    <t>951 krios, 952 pidra, 955 eres, 957 kawe Серия Epos</t>
  </si>
  <si>
    <t>E 824 delta, E 887 omega, Серия EURAMIC MULTI</t>
  </si>
  <si>
    <t>RKS</t>
  </si>
  <si>
    <t>Клеящий раствор для приклеивания клинкерной плитки</t>
  </si>
  <si>
    <t>UG</t>
  </si>
  <si>
    <t>Универсальная грунтовка, пр-во Россия</t>
  </si>
  <si>
    <t>RAS</t>
  </si>
  <si>
    <t>Армирующая смесь для систем с керамической плиткой</t>
  </si>
  <si>
    <t>PUG</t>
  </si>
  <si>
    <t>Сетка щёлочестойкая для СФТК 100x5000 8x8мм 210г/м2, 50 м2</t>
  </si>
  <si>
    <t>KSE</t>
  </si>
  <si>
    <t>средство для удаления известкового налета, пр-во Германия</t>
  </si>
  <si>
    <t>RFS</t>
  </si>
  <si>
    <t>FM . A</t>
  </si>
  <si>
    <t>FM . F</t>
  </si>
  <si>
    <t>FM . H</t>
  </si>
  <si>
    <t>Раствор для заполнения швов, серый</t>
  </si>
  <si>
    <t>Раствор для заполнения швов, бежево-белый</t>
  </si>
  <si>
    <t>Цветная смесь для заделки швов, цвет  алебастрово-белый</t>
  </si>
  <si>
    <t>Цветная смесь для заделки швов, цвет тёмно-коричневый</t>
  </si>
  <si>
    <t>Цветная смесь для заделки швов, цвет графитово-чёрный</t>
  </si>
  <si>
    <t>RSS</t>
  </si>
  <si>
    <t xml:space="preserve">Цветной шовный раствор для СФТК с наружным
слоем из керамической плитки, стально-серый                                 </t>
  </si>
  <si>
    <t xml:space="preserve">Цветной шовный раствор для СФТК с наружным
слоем из керамической плитки, белый                                                 </t>
  </si>
  <si>
    <t xml:space="preserve">Цветной шовный раствор для СФТК с наружным
слоем из керамической плитки, бежевый                                            </t>
  </si>
  <si>
    <t xml:space="preserve">Цветной шовный раствор для СФТК с наружным  
слоем из керамической плитки, тёмно-коричневый </t>
  </si>
  <si>
    <t>Пластичные затирки Quick-mix для заполнения швов клинкерной плитки с помощью монтажного пистолетa</t>
  </si>
  <si>
    <t>Растворы Quick-mix для  применения в системе Lobatherm</t>
  </si>
  <si>
    <t>Цена руб./кв.м.</t>
  </si>
  <si>
    <t>Цена руб./за шт.</t>
  </si>
  <si>
    <r>
      <t>140 wei</t>
    </r>
    <r>
      <rPr>
        <sz val="8"/>
        <rFont val="Calibri"/>
        <family val="2"/>
        <charset val="204"/>
      </rPr>
      <t>β</t>
    </r>
  </si>
  <si>
    <t>7753</t>
  </si>
  <si>
    <t>7754</t>
  </si>
  <si>
    <t>320 sandgelb, 230 grau, 210 braun, 120 beige, 330 graphit, СЕРИЯ STALOTEC</t>
  </si>
  <si>
    <t>307 weizengelb, 318 palace</t>
  </si>
  <si>
    <t>215 patrizienrot, 316 patrizienrot ofenbunt, 210 braun, 320 sandgelb*, 140 weiβ, 230 grau, 200 Saumon, 336 metallic black, 330 graphit, 325 achatblue flashed, 238 aluminium matt</t>
  </si>
  <si>
    <t>7756</t>
  </si>
  <si>
    <t>7757</t>
  </si>
  <si>
    <t>455 braun-blau, 456 schwarz-blau</t>
  </si>
  <si>
    <t>450 gold-wiess, 451 gold-braun, 453 silber-schwarz</t>
  </si>
  <si>
    <t>307 weizengelb,313 herbsfarben, 316 patrizierrot ofenbunt, 215 rot СЕРИЯ TERRA</t>
  </si>
  <si>
    <t>E 345 naturrot bunt -  АКЦИЯ!!!</t>
  </si>
  <si>
    <t>E 305 puma-  АКЦИЯ!!!</t>
  </si>
  <si>
    <t>E 361 naturrot -  АКЦИЯ!!!</t>
  </si>
  <si>
    <t>Цена                            руб./за шт.</t>
  </si>
  <si>
    <t xml:space="preserve">Cменный "носик" для "Шприц-пистолета"    </t>
  </si>
  <si>
    <t>72668</t>
  </si>
  <si>
    <t>Цветной шовный раствор для СФТК с наружным слоем из керамической плитки, графитово-чёрный</t>
  </si>
  <si>
    <t>7760</t>
  </si>
  <si>
    <t>7761</t>
  </si>
  <si>
    <t>452 silber-grau used look, 454 creme-weiß used look</t>
  </si>
  <si>
    <t>8016</t>
  </si>
  <si>
    <t>8018</t>
  </si>
  <si>
    <t>240х52х12</t>
  </si>
  <si>
    <t>440х52х12</t>
  </si>
  <si>
    <t>8017</t>
  </si>
  <si>
    <t>240х52х52х12</t>
  </si>
  <si>
    <t>470 beige engobiert, 472 grau engobiert</t>
  </si>
  <si>
    <t>KONTUR СG</t>
  </si>
  <si>
    <t>8020</t>
  </si>
  <si>
    <t>8021</t>
  </si>
  <si>
    <t>480 beigebrand, 481 sandbrand</t>
  </si>
  <si>
    <t>KONTUR WS</t>
  </si>
  <si>
    <t>8024</t>
  </si>
  <si>
    <t>240х71х12</t>
  </si>
  <si>
    <t>240х52х71х12</t>
  </si>
  <si>
    <t>490 sandgrau, 491 erdgrau, 492 orange-bunt, 493 hellrot-bunt, 494 rot-bunt</t>
  </si>
  <si>
    <t>KS 01 weis, KS 02 gelb, KS 03 rose, KS 05 anthrazit, KS 06 grau, KS 14 braun-bunt, KS 15 schokobraun,KS 13 tabakbraun, KS 16 eres, KS 17 pidra, KS18 schildpatt</t>
  </si>
  <si>
    <t>Раствор для заполнения швов, серо-белый</t>
  </si>
  <si>
    <t>FM . B</t>
  </si>
  <si>
    <t>FM . С</t>
  </si>
  <si>
    <t>FM . D</t>
  </si>
  <si>
    <t>FM . E</t>
  </si>
  <si>
    <t>Цветная смесь для заделки швов светло-бежевый</t>
  </si>
  <si>
    <t>Цветная смесь для заделки швов светло-серый</t>
  </si>
  <si>
    <t>Цветная смесь для заделки швов графитово-серый</t>
  </si>
  <si>
    <t>Цветная смесь для заделки швов антрацитово-серый</t>
  </si>
  <si>
    <t>FM . I</t>
  </si>
  <si>
    <t>Цветная смесь для заделки швов песочно-жёлтый</t>
  </si>
  <si>
    <t>FM . P</t>
  </si>
  <si>
    <t>Цветная смесь для заделки швов светло-коричневый</t>
  </si>
  <si>
    <t>FM . T</t>
  </si>
  <si>
    <t>Цветная смесь для заделки швов стально-серый</t>
  </si>
  <si>
    <t>Серия RIEGEL 50, узкая плитка ригель-формат, длина 490 мм</t>
  </si>
  <si>
    <t>Серия Glanzstueck — узкая плитка ригель-формат, длина 440 мм</t>
  </si>
  <si>
    <t>8025</t>
  </si>
  <si>
    <t>Прайс-лист 2018 на фасадную плитку Stroeher</t>
  </si>
  <si>
    <t>825 sherry</t>
  </si>
  <si>
    <t>Серия  STILTREU, неглазурованная плитка с поверхностью "used look"</t>
  </si>
  <si>
    <t>Серия KONTUR — неглазурованная плитка</t>
  </si>
  <si>
    <t>352 kupferschmelz, 353 eisenrost, 354 bronzebruch, 356 erdfeuer, 357 backstein, 355 sandschmelz</t>
  </si>
  <si>
    <t>351 kalkbrand, 237 austerrauch, 360 onyxstaub, 368 sepiaquarz, 359 kohlenglanz</t>
  </si>
  <si>
    <t>237 austerrauch, 351 kalkbrand,  353 eisenrost, 355 sandschmelz, 357 backstein, 359 kohlenglanz</t>
  </si>
  <si>
    <t>237 austerrauch, 351 kalkbrand, 352 kupferschmelz,  353 eisenrost, 354 bronzebruch, 355 sandschmelz, 356 erdfeuer, 357 backstein, 359 kohlenglanz, 360 onyxstaub, 368 sepiaquarz</t>
  </si>
  <si>
    <t>376platinschwarz, 371 silberbeige, 375 platingrau, 377 platinbraun</t>
  </si>
  <si>
    <t>371 silberbeige,  372 amberbeige, 374 shabbyrot, 375 platingrau, 376 platinschwarz, 377 platinbraun</t>
  </si>
  <si>
    <t>307 weizengelb, 330 graphit, 215 patrizienrot, 316 patrizienrot ofenbunt</t>
  </si>
  <si>
    <t>8314*</t>
  </si>
  <si>
    <t>8315*</t>
  </si>
  <si>
    <t>GS 1, GS 2, GS 3, GS 4, GS 5, GS 6, GS 7</t>
  </si>
  <si>
    <t>KONTUR EG</t>
  </si>
  <si>
    <t>491 erdgrau, 492 orange-bunt</t>
  </si>
  <si>
    <t>.</t>
  </si>
  <si>
    <r>
      <t xml:space="preserve">490 sandgrau, 493 hellrot-bunt, 494 rot-bunt, </t>
    </r>
    <r>
      <rPr>
        <b/>
        <sz val="8"/>
        <color rgb="FFFF0000"/>
        <rFont val="Arial"/>
        <family val="2"/>
        <charset val="204"/>
      </rPr>
      <t>СПЕЦЦЕНА!!!</t>
    </r>
  </si>
  <si>
    <t xml:space="preserve"> 410 groningen, 429 aardenburg, 430 den haag </t>
  </si>
  <si>
    <t>415 breda, 416 rotterdam, 405 amsterdam, 413 utrecht, 417 eindhoven</t>
  </si>
  <si>
    <t>374 shabbyrot</t>
  </si>
  <si>
    <t>392 rotrost, 394 schwarzkreide</t>
  </si>
  <si>
    <t>415 breda   АКЦИЯ!!!</t>
  </si>
  <si>
    <t>390 champagnersalz, 391 ockererz,393 eisenasche   АКЦИЯ!!!</t>
  </si>
  <si>
    <t>372 amberbeige   АКЦИЯ!!!</t>
  </si>
  <si>
    <t>371 silberbeige   АКЦИЯ!!!</t>
  </si>
  <si>
    <t xml:space="preserve">  (действителен с 01.10.2018)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</si>
</sst>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0.000"/>
    <numFmt numFmtId="166" formatCode="#,##0.00&quot;р.&quot;"/>
    <numFmt numFmtId="167" formatCode="_-* #,##0.00\ [$€-1]_-;\-* #,##0.00\ [$€-1]_-;_-* &quot;-&quot;??\ [$€-1]_-;_-@_-"/>
  </numFmts>
  <fonts count="49" x14ac:knownFonts="1">
    <font>
      <sz val="11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</font>
    <font>
      <b/>
      <sz val="10"/>
      <name val="Arial Cyr"/>
      <charset val="204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 Black"/>
      <family val="2"/>
      <charset val="204"/>
    </font>
    <font>
      <sz val="8"/>
      <color indexed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 Black"/>
      <family val="2"/>
      <charset val="204"/>
    </font>
    <font>
      <b/>
      <sz val="22"/>
      <name val="Tahoma"/>
      <family val="2"/>
      <charset val="204"/>
    </font>
    <font>
      <b/>
      <sz val="22"/>
      <color theme="3" tint="-0.499984740745262"/>
      <name val="Tahoma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</font>
    <font>
      <b/>
      <vertAlign val="superscript"/>
      <sz val="8"/>
      <name val="Arial"/>
      <family val="2"/>
    </font>
    <font>
      <sz val="8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9"/>
      <color rgb="FFFF000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20"/>
      <name val="Tahoma"/>
      <family val="2"/>
      <charset val="204"/>
    </font>
    <font>
      <sz val="14"/>
      <color rgb="FFFF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F8B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44" fillId="0" borderId="0" applyFont="0" applyFill="0" applyBorder="0" applyAlignment="0" applyProtection="0"/>
  </cellStyleXfs>
  <cellXfs count="483">
    <xf numFmtId="0" fontId="0" fillId="0" borderId="0" xfId="0"/>
    <xf numFmtId="0" fontId="14" fillId="0" borderId="0" xfId="0" applyFont="1"/>
    <xf numFmtId="0" fontId="13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6" fillId="0" borderId="20" xfId="0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8" fillId="0" borderId="40" xfId="0" applyFont="1" applyFill="1" applyBorder="1" applyAlignment="1">
      <alignment horizontal="center" vertical="center"/>
    </xf>
    <xf numFmtId="0" fontId="0" fillId="0" borderId="4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0" fillId="0" borderId="38" xfId="0" applyNumberFormat="1" applyFont="1" applyFill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/>
    <xf numFmtId="0" fontId="27" fillId="0" borderId="0" xfId="0" applyFont="1" applyFill="1" applyAlignment="1">
      <alignment vertical="center"/>
    </xf>
    <xf numFmtId="0" fontId="33" fillId="0" borderId="0" xfId="0" applyFont="1" applyBorder="1"/>
    <xf numFmtId="0" fontId="33" fillId="0" borderId="0" xfId="0" applyFont="1"/>
    <xf numFmtId="0" fontId="34" fillId="0" borderId="20" xfId="0" applyFont="1" applyFill="1" applyBorder="1" applyAlignment="1">
      <alignment horizontal="center" vertical="center" wrapText="1"/>
    </xf>
    <xf numFmtId="0" fontId="36" fillId="0" borderId="0" xfId="0" applyFont="1" applyBorder="1"/>
    <xf numFmtId="0" fontId="36" fillId="0" borderId="0" xfId="0" applyFont="1"/>
    <xf numFmtId="0" fontId="2" fillId="0" borderId="0" xfId="0" applyFont="1" applyFill="1" applyAlignment="1">
      <alignment vertical="center"/>
    </xf>
    <xf numFmtId="0" fontId="12" fillId="8" borderId="2" xfId="2" applyFont="1" applyFill="1" applyBorder="1" applyAlignment="1" applyProtection="1">
      <alignment horizontal="center" vertical="center"/>
      <protection locked="0"/>
    </xf>
    <xf numFmtId="1" fontId="10" fillId="0" borderId="0" xfId="0" applyNumberFormat="1" applyFont="1" applyFill="1" applyBorder="1" applyAlignment="1">
      <alignment horizontal="left" vertical="center"/>
    </xf>
    <xf numFmtId="49" fontId="37" fillId="0" borderId="23" xfId="0" applyNumberFormat="1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165" fontId="38" fillId="0" borderId="23" xfId="0" applyNumberFormat="1" applyFont="1" applyFill="1" applyBorder="1" applyAlignment="1">
      <alignment horizontal="center" vertical="center" wrapText="1"/>
    </xf>
    <xf numFmtId="49" fontId="39" fillId="0" borderId="23" xfId="0" applyNumberFormat="1" applyFont="1" applyBorder="1" applyAlignment="1">
      <alignment horizontal="center" vertical="center" wrapText="1"/>
    </xf>
    <xf numFmtId="0" fontId="12" fillId="8" borderId="4" xfId="2" applyFont="1" applyFill="1" applyBorder="1" applyAlignment="1" applyProtection="1">
      <alignment vertical="center"/>
      <protection locked="0"/>
    </xf>
    <xf numFmtId="0" fontId="30" fillId="0" borderId="31" xfId="0" applyNumberFormat="1" applyFont="1" applyFill="1" applyBorder="1" applyAlignment="1">
      <alignment horizontal="center" vertical="center"/>
    </xf>
    <xf numFmtId="49" fontId="30" fillId="0" borderId="3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29" fillId="0" borderId="50" xfId="0" applyFont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40" fillId="0" borderId="32" xfId="2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>
      <alignment horizontal="center" vertical="center" wrapText="1"/>
    </xf>
    <xf numFmtId="49" fontId="0" fillId="0" borderId="42" xfId="0" applyNumberFormat="1" applyFill="1" applyBorder="1" applyAlignment="1">
      <alignment horizontal="center" vertical="center" wrapText="1"/>
    </xf>
    <xf numFmtId="49" fontId="0" fillId="0" borderId="50" xfId="0" applyNumberForma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/>
    </xf>
    <xf numFmtId="0" fontId="0" fillId="0" borderId="52" xfId="0" applyNumberFormat="1" applyFont="1" applyFill="1" applyBorder="1" applyAlignment="1">
      <alignment horizontal="center" vertical="center"/>
    </xf>
    <xf numFmtId="0" fontId="40" fillId="0" borderId="51" xfId="2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>
      <alignment horizontal="center" vertical="center" wrapText="1"/>
    </xf>
    <xf numFmtId="0" fontId="40" fillId="0" borderId="45" xfId="2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>
      <alignment horizontal="center" vertical="center" wrapText="1"/>
    </xf>
    <xf numFmtId="0" fontId="40" fillId="0" borderId="46" xfId="2" applyFont="1" applyFill="1" applyBorder="1" applyAlignment="1" applyProtection="1">
      <alignment horizontal="center" vertical="center"/>
      <protection locked="0"/>
    </xf>
    <xf numFmtId="0" fontId="14" fillId="0" borderId="55" xfId="0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39" xfId="0" applyNumberFormat="1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2" fillId="0" borderId="0" xfId="2" applyFont="1" applyFill="1" applyBorder="1" applyAlignment="1" applyProtection="1">
      <alignment vertical="center"/>
      <protection locked="0"/>
    </xf>
    <xf numFmtId="0" fontId="12" fillId="0" borderId="0" xfId="2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30" fillId="0" borderId="44" xfId="0" applyNumberFormat="1" applyFont="1" applyFill="1" applyBorder="1" applyAlignment="1">
      <alignment horizontal="center" vertical="center"/>
    </xf>
    <xf numFmtId="49" fontId="30" fillId="0" borderId="45" xfId="0" applyNumberFormat="1" applyFont="1" applyFill="1" applyBorder="1" applyAlignment="1">
      <alignment horizontal="center" vertical="center"/>
    </xf>
    <xf numFmtId="49" fontId="30" fillId="0" borderId="46" xfId="0" applyNumberFormat="1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2" fillId="0" borderId="0" xfId="0" applyFont="1" applyBorder="1"/>
    <xf numFmtId="0" fontId="42" fillId="0" borderId="0" xfId="0" applyFont="1"/>
    <xf numFmtId="49" fontId="10" fillId="0" borderId="28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65" fontId="11" fillId="0" borderId="23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65" fontId="11" fillId="0" borderId="17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65" fontId="11" fillId="0" borderId="20" xfId="0" applyNumberFormat="1" applyFont="1" applyFill="1" applyBorder="1" applyAlignment="1">
      <alignment horizontal="center" vertical="center" wrapText="1"/>
    </xf>
    <xf numFmtId="49" fontId="29" fillId="0" borderId="23" xfId="0" applyNumberFormat="1" applyFont="1" applyFill="1" applyBorder="1" applyAlignment="1">
      <alignment horizontal="center" vertical="center" wrapText="1"/>
    </xf>
    <xf numFmtId="49" fontId="29" fillId="0" borderId="32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5" fontId="6" fillId="0" borderId="23" xfId="0" applyNumberFormat="1" applyFont="1" applyFill="1" applyBorder="1" applyAlignment="1">
      <alignment horizontal="center" vertical="center" wrapText="1"/>
    </xf>
    <xf numFmtId="0" fontId="14" fillId="0" borderId="6" xfId="0" applyFont="1" applyBorder="1"/>
    <xf numFmtId="0" fontId="11" fillId="2" borderId="2" xfId="0" applyFont="1" applyFill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/>
    </xf>
    <xf numFmtId="166" fontId="32" fillId="0" borderId="0" xfId="0" applyNumberFormat="1" applyFont="1" applyFill="1" applyBorder="1" applyAlignment="1">
      <alignment horizontal="center"/>
    </xf>
    <xf numFmtId="166" fontId="29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/>
    <xf numFmtId="166" fontId="32" fillId="0" borderId="0" xfId="0" applyNumberFormat="1" applyFont="1" applyFill="1" applyBorder="1"/>
    <xf numFmtId="166" fontId="29" fillId="0" borderId="0" xfId="0" applyNumberFormat="1" applyFont="1" applyFill="1" applyBorder="1" applyAlignment="1"/>
    <xf numFmtId="166" fontId="29" fillId="0" borderId="4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0" borderId="22" xfId="0" applyNumberFormat="1" applyFont="1" applyBorder="1" applyAlignment="1">
      <alignment horizontal="center" vertical="center" wrapText="1"/>
    </xf>
    <xf numFmtId="166" fontId="29" fillId="0" borderId="26" xfId="0" applyNumberFormat="1" applyFont="1" applyFill="1" applyBorder="1" applyAlignment="1">
      <alignment horizontal="center" vertical="center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6" fontId="29" fillId="0" borderId="20" xfId="0" applyNumberFormat="1" applyFont="1" applyFill="1" applyBorder="1" applyAlignment="1">
      <alignment horizontal="center" vertical="center"/>
    </xf>
    <xf numFmtId="166" fontId="29" fillId="0" borderId="3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Border="1" applyAlignment="1">
      <alignment horizontal="center" vertical="center"/>
    </xf>
    <xf numFmtId="166" fontId="29" fillId="7" borderId="1" xfId="0" applyNumberFormat="1" applyFont="1" applyFill="1" applyBorder="1" applyAlignment="1">
      <alignment horizontal="center" vertical="center" wrapText="1"/>
    </xf>
    <xf numFmtId="166" fontId="29" fillId="7" borderId="3" xfId="0" applyNumberFormat="1" applyFont="1" applyFill="1" applyBorder="1" applyAlignment="1">
      <alignment horizontal="center" vertical="center" wrapText="1"/>
    </xf>
    <xf numFmtId="166" fontId="29" fillId="0" borderId="23" xfId="0" applyNumberFormat="1" applyFont="1" applyFill="1" applyBorder="1" applyAlignment="1">
      <alignment horizontal="center" vertical="center"/>
    </xf>
    <xf numFmtId="166" fontId="29" fillId="0" borderId="20" xfId="2" applyNumberFormat="1" applyFont="1" applyFill="1" applyBorder="1" applyAlignment="1" applyProtection="1">
      <alignment horizontal="center" vertical="center"/>
      <protection locked="0"/>
    </xf>
    <xf numFmtId="166" fontId="29" fillId="0" borderId="17" xfId="0" applyNumberFormat="1" applyFont="1" applyFill="1" applyBorder="1" applyAlignment="1">
      <alignment horizontal="center" vertical="center"/>
    </xf>
    <xf numFmtId="166" fontId="29" fillId="0" borderId="17" xfId="2" applyNumberFormat="1" applyFont="1" applyFill="1" applyBorder="1" applyAlignment="1" applyProtection="1">
      <alignment horizontal="center" vertical="center"/>
      <protection locked="0"/>
    </xf>
    <xf numFmtId="166" fontId="29" fillId="0" borderId="12" xfId="2" applyNumberFormat="1" applyFont="1" applyFill="1" applyBorder="1" applyAlignment="1" applyProtection="1">
      <alignment horizontal="center" vertical="center"/>
      <protection locked="0"/>
    </xf>
    <xf numFmtId="166" fontId="29" fillId="0" borderId="47" xfId="0" applyNumberFormat="1" applyFont="1" applyFill="1" applyBorder="1" applyAlignment="1">
      <alignment horizontal="center" vertical="center"/>
    </xf>
    <xf numFmtId="166" fontId="29" fillId="0" borderId="21" xfId="0" applyNumberFormat="1" applyFont="1" applyFill="1" applyBorder="1" applyAlignment="1">
      <alignment horizontal="center" vertical="center"/>
    </xf>
    <xf numFmtId="166" fontId="29" fillId="8" borderId="2" xfId="2" applyNumberFormat="1" applyFont="1" applyFill="1" applyBorder="1" applyAlignment="1" applyProtection="1">
      <alignment horizontal="center" vertical="center"/>
      <protection locked="0"/>
    </xf>
    <xf numFmtId="166" fontId="29" fillId="8" borderId="3" xfId="2" applyNumberFormat="1" applyFont="1" applyFill="1" applyBorder="1" applyAlignment="1" applyProtection="1">
      <alignment horizontal="center" vertical="center"/>
      <protection locked="0"/>
    </xf>
    <xf numFmtId="166" fontId="29" fillId="0" borderId="0" xfId="2" applyNumberFormat="1" applyFont="1" applyFill="1" applyBorder="1" applyAlignment="1" applyProtection="1">
      <alignment horizontal="center" vertical="center"/>
      <protection locked="0"/>
    </xf>
    <xf numFmtId="166" fontId="29" fillId="0" borderId="0" xfId="0" applyNumberFormat="1" applyFont="1" applyFill="1" applyBorder="1" applyAlignment="1">
      <alignment horizontal="left" vertical="center"/>
    </xf>
    <xf numFmtId="166" fontId="29" fillId="0" borderId="0" xfId="0" applyNumberFormat="1" applyFont="1" applyAlignment="1">
      <alignment horizontal="center" vertical="center"/>
    </xf>
    <xf numFmtId="166" fontId="32" fillId="0" borderId="0" xfId="0" applyNumberFormat="1" applyFont="1" applyFill="1"/>
    <xf numFmtId="166" fontId="4" fillId="0" borderId="35" xfId="0" applyNumberFormat="1" applyFont="1" applyFill="1" applyBorder="1" applyAlignment="1">
      <alignment vertical="center"/>
    </xf>
    <xf numFmtId="166" fontId="4" fillId="0" borderId="50" xfId="0" applyNumberFormat="1" applyFont="1" applyFill="1" applyBorder="1" applyAlignment="1">
      <alignment vertical="center"/>
    </xf>
    <xf numFmtId="164" fontId="4" fillId="0" borderId="35" xfId="0" applyNumberFormat="1" applyFont="1" applyFill="1" applyBorder="1" applyAlignment="1">
      <alignment horizontal="center" vertical="center"/>
    </xf>
    <xf numFmtId="164" fontId="4" fillId="0" borderId="54" xfId="0" applyNumberFormat="1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164" fontId="4" fillId="0" borderId="39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164" fontId="4" fillId="0" borderId="43" xfId="0" applyNumberFormat="1" applyFont="1" applyFill="1" applyBorder="1" applyAlignment="1">
      <alignment horizontal="right" vertical="center"/>
    </xf>
    <xf numFmtId="164" fontId="4" fillId="0" borderId="37" xfId="0" applyNumberFormat="1" applyFont="1" applyFill="1" applyBorder="1" applyAlignment="1">
      <alignment horizontal="right"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49" fontId="29" fillId="0" borderId="20" xfId="0" applyNumberFormat="1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39" fillId="0" borderId="12" xfId="0" applyNumberFormat="1" applyFont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165" fontId="38" fillId="0" borderId="12" xfId="0" applyNumberFormat="1" applyFont="1" applyFill="1" applyBorder="1" applyAlignment="1">
      <alignment horizontal="center" vertical="center" wrapText="1"/>
    </xf>
    <xf numFmtId="49" fontId="39" fillId="0" borderId="32" xfId="0" applyNumberFormat="1" applyFont="1" applyBorder="1" applyAlignment="1">
      <alignment horizontal="center" vertical="center" wrapText="1"/>
    </xf>
    <xf numFmtId="0" fontId="38" fillId="2" borderId="34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65" fontId="11" fillId="0" borderId="19" xfId="0" applyNumberFormat="1" applyFont="1" applyFill="1" applyBorder="1" applyAlignment="1">
      <alignment horizontal="center" vertical="center" wrapText="1"/>
    </xf>
    <xf numFmtId="165" fontId="6" fillId="0" borderId="25" xfId="0" applyNumberFormat="1" applyFont="1" applyFill="1" applyBorder="1" applyAlignment="1">
      <alignment horizontal="center" vertical="center" wrapText="1"/>
    </xf>
    <xf numFmtId="165" fontId="11" fillId="0" borderId="26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6" fillId="0" borderId="19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165" fontId="11" fillId="0" borderId="18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165" fontId="11" fillId="0" borderId="48" xfId="0" applyNumberFormat="1" applyFont="1" applyFill="1" applyBorder="1" applyAlignment="1">
      <alignment horizontal="center" vertical="center" wrapText="1"/>
    </xf>
    <xf numFmtId="166" fontId="29" fillId="0" borderId="34" xfId="0" applyNumberFormat="1" applyFont="1" applyFill="1" applyBorder="1" applyAlignment="1">
      <alignment horizontal="center" vertical="center"/>
    </xf>
    <xf numFmtId="166" fontId="29" fillId="0" borderId="7" xfId="0" applyNumberFormat="1" applyFont="1" applyFill="1" applyBorder="1" applyAlignment="1">
      <alignment horizontal="center" vertical="center"/>
    </xf>
    <xf numFmtId="166" fontId="29" fillId="0" borderId="9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165" fontId="10" fillId="2" borderId="22" xfId="0" applyNumberFormat="1" applyFont="1" applyFill="1" applyBorder="1" applyAlignment="1">
      <alignment horizontal="center" vertical="center" wrapText="1"/>
    </xf>
    <xf numFmtId="166" fontId="29" fillId="0" borderId="14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/>
    </xf>
    <xf numFmtId="166" fontId="29" fillId="0" borderId="0" xfId="0" applyNumberFormat="1" applyFont="1" applyFill="1" applyBorder="1" applyAlignment="1">
      <alignment horizontal="center" vertical="center"/>
    </xf>
    <xf numFmtId="166" fontId="37" fillId="0" borderId="0" xfId="0" applyNumberFormat="1" applyFont="1" applyBorder="1" applyAlignment="1">
      <alignment horizontal="center" vertical="center"/>
    </xf>
    <xf numFmtId="166" fontId="37" fillId="0" borderId="11" xfId="0" applyNumberFormat="1" applyFont="1" applyBorder="1" applyAlignment="1">
      <alignment horizontal="center" vertical="center"/>
    </xf>
    <xf numFmtId="0" fontId="34" fillId="6" borderId="23" xfId="0" applyFont="1" applyFill="1" applyBorder="1" applyAlignment="1">
      <alignment vertical="center" wrapText="1"/>
    </xf>
    <xf numFmtId="0" fontId="34" fillId="6" borderId="23" xfId="0" applyFont="1" applyFill="1" applyBorder="1" applyAlignment="1">
      <alignment horizontal="center" vertical="center" wrapText="1"/>
    </xf>
    <xf numFmtId="165" fontId="34" fillId="6" borderId="23" xfId="0" applyNumberFormat="1" applyFont="1" applyFill="1" applyBorder="1" applyAlignment="1">
      <alignment horizontal="center" vertical="center" wrapText="1"/>
    </xf>
    <xf numFmtId="0" fontId="34" fillId="6" borderId="20" xfId="0" applyFont="1" applyFill="1" applyBorder="1" applyAlignment="1">
      <alignment vertical="center" wrapText="1"/>
    </xf>
    <xf numFmtId="0" fontId="34" fillId="6" borderId="20" xfId="0" applyFont="1" applyFill="1" applyBorder="1" applyAlignment="1">
      <alignment horizontal="center" vertical="center" wrapText="1"/>
    </xf>
    <xf numFmtId="165" fontId="34" fillId="6" borderId="20" xfId="0" applyNumberFormat="1" applyFont="1" applyFill="1" applyBorder="1" applyAlignment="1">
      <alignment horizontal="center" vertical="center" wrapText="1"/>
    </xf>
    <xf numFmtId="49" fontId="30" fillId="0" borderId="53" xfId="0" applyNumberFormat="1" applyFont="1" applyFill="1" applyBorder="1" applyAlignment="1">
      <alignment horizontal="center" vertical="center"/>
    </xf>
    <xf numFmtId="164" fontId="4" fillId="0" borderId="57" xfId="0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0" fillId="0" borderId="31" xfId="2" applyFont="1" applyFill="1" applyBorder="1" applyAlignment="1" applyProtection="1">
      <alignment horizontal="center" vertical="center"/>
      <protection locked="0"/>
    </xf>
    <xf numFmtId="0" fontId="28" fillId="0" borderId="31" xfId="0" applyFont="1" applyFill="1" applyBorder="1" applyAlignment="1">
      <alignment horizontal="center" vertical="center"/>
    </xf>
    <xf numFmtId="0" fontId="0" fillId="0" borderId="58" xfId="0" applyNumberFormat="1" applyFont="1" applyFill="1" applyBorder="1" applyAlignment="1">
      <alignment horizontal="center" vertical="center"/>
    </xf>
    <xf numFmtId="164" fontId="4" fillId="0" borderId="50" xfId="0" applyNumberFormat="1" applyFont="1" applyFill="1" applyBorder="1" applyAlignment="1">
      <alignment horizontal="center" vertical="center"/>
    </xf>
    <xf numFmtId="166" fontId="29" fillId="0" borderId="17" xfId="3" applyNumberFormat="1" applyFont="1" applyBorder="1" applyAlignment="1">
      <alignment horizontal="center" vertical="center" wrapText="1"/>
    </xf>
    <xf numFmtId="166" fontId="29" fillId="0" borderId="47" xfId="3" applyNumberFormat="1" applyFont="1" applyBorder="1" applyAlignment="1">
      <alignment horizontal="center" vertical="center" wrapText="1"/>
    </xf>
    <xf numFmtId="166" fontId="29" fillId="0" borderId="23" xfId="3" applyNumberFormat="1" applyFont="1" applyBorder="1" applyAlignment="1">
      <alignment horizontal="center" vertical="center" wrapText="1"/>
    </xf>
    <xf numFmtId="166" fontId="29" fillId="0" borderId="21" xfId="3" applyNumberFormat="1" applyFont="1" applyBorder="1" applyAlignment="1">
      <alignment horizontal="center" vertical="center" wrapText="1"/>
    </xf>
    <xf numFmtId="166" fontId="29" fillId="0" borderId="20" xfId="3" applyNumberFormat="1" applyFont="1" applyBorder="1" applyAlignment="1">
      <alignment horizontal="center" vertical="center" wrapText="1"/>
    </xf>
    <xf numFmtId="166" fontId="29" fillId="0" borderId="15" xfId="3" applyNumberFormat="1" applyFont="1" applyFill="1" applyBorder="1" applyAlignment="1">
      <alignment horizontal="center" vertical="center" wrapText="1"/>
    </xf>
    <xf numFmtId="166" fontId="29" fillId="0" borderId="17" xfId="3" applyNumberFormat="1" applyFont="1" applyFill="1" applyBorder="1" applyAlignment="1">
      <alignment horizontal="center" vertical="center" wrapText="1"/>
    </xf>
    <xf numFmtId="166" fontId="29" fillId="0" borderId="12" xfId="3" applyNumberFormat="1" applyFont="1" applyFill="1" applyBorder="1" applyAlignment="1">
      <alignment horizontal="center" vertical="center" wrapText="1"/>
    </xf>
    <xf numFmtId="166" fontId="29" fillId="0" borderId="16" xfId="3" applyNumberFormat="1" applyFont="1" applyFill="1" applyBorder="1" applyAlignment="1">
      <alignment horizontal="center" vertical="center" wrapText="1"/>
    </xf>
    <xf numFmtId="166" fontId="37" fillId="0" borderId="12" xfId="3" applyNumberFormat="1" applyFont="1" applyBorder="1" applyAlignment="1">
      <alignment horizontal="center" vertical="center" wrapText="1"/>
    </xf>
    <xf numFmtId="166" fontId="29" fillId="0" borderId="32" xfId="3" applyNumberFormat="1" applyFont="1" applyFill="1" applyBorder="1" applyAlignment="1">
      <alignment horizontal="center" vertical="center" wrapText="1"/>
    </xf>
    <xf numFmtId="166" fontId="29" fillId="6" borderId="34" xfId="3" applyNumberFormat="1" applyFont="1" applyFill="1" applyBorder="1" applyAlignment="1">
      <alignment horizontal="center" vertical="center" wrapText="1"/>
    </xf>
    <xf numFmtId="166" fontId="29" fillId="6" borderId="9" xfId="3" applyNumberFormat="1" applyFont="1" applyFill="1" applyBorder="1" applyAlignment="1">
      <alignment horizontal="center" vertical="center" wrapText="1"/>
    </xf>
    <xf numFmtId="166" fontId="29" fillId="6" borderId="23" xfId="3" applyNumberFormat="1" applyFont="1" applyFill="1" applyBorder="1" applyAlignment="1">
      <alignment horizontal="center" vertical="center" wrapText="1"/>
    </xf>
    <xf numFmtId="166" fontId="29" fillId="6" borderId="20" xfId="0" applyNumberFormat="1" applyFont="1" applyFill="1" applyBorder="1" applyAlignment="1">
      <alignment horizontal="center" vertical="center" wrapText="1"/>
    </xf>
    <xf numFmtId="166" fontId="29" fillId="6" borderId="20" xfId="3" applyNumberFormat="1" applyFont="1" applyFill="1" applyBorder="1" applyAlignment="1">
      <alignment horizontal="center" vertical="center" wrapText="1"/>
    </xf>
    <xf numFmtId="166" fontId="37" fillId="0" borderId="23" xfId="3" applyNumberFormat="1" applyFont="1" applyBorder="1" applyAlignment="1">
      <alignment horizontal="center" vertical="center" wrapText="1"/>
    </xf>
    <xf numFmtId="166" fontId="37" fillId="0" borderId="23" xfId="3" applyNumberFormat="1" applyFont="1" applyFill="1" applyBorder="1" applyAlignment="1">
      <alignment horizontal="center" vertical="center" wrapText="1"/>
    </xf>
    <xf numFmtId="166" fontId="37" fillId="0" borderId="22" xfId="3" applyNumberFormat="1" applyFont="1" applyFill="1" applyBorder="1" applyAlignment="1">
      <alignment horizontal="center" vertical="center" wrapText="1"/>
    </xf>
    <xf numFmtId="166" fontId="37" fillId="0" borderId="1" xfId="3" applyNumberFormat="1" applyFont="1" applyFill="1" applyBorder="1" applyAlignment="1">
      <alignment horizontal="center" vertical="center" wrapText="1"/>
    </xf>
    <xf numFmtId="166" fontId="37" fillId="0" borderId="11" xfId="3" applyNumberFormat="1" applyFont="1" applyFill="1" applyBorder="1" applyAlignment="1">
      <alignment horizontal="center" vertical="center" wrapText="1"/>
    </xf>
    <xf numFmtId="166" fontId="29" fillId="0" borderId="11" xfId="3" applyNumberFormat="1" applyFont="1" applyBorder="1" applyAlignment="1">
      <alignment horizontal="center" vertical="center" wrapText="1"/>
    </xf>
    <xf numFmtId="166" fontId="29" fillId="0" borderId="1" xfId="3" applyNumberFormat="1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38" fillId="2" borderId="24" xfId="0" applyFont="1" applyFill="1" applyBorder="1" applyAlignment="1">
      <alignment horizontal="center" vertical="center" wrapText="1"/>
    </xf>
    <xf numFmtId="166" fontId="29" fillId="0" borderId="25" xfId="3" applyNumberFormat="1" applyFont="1" applyFill="1" applyBorder="1" applyAlignment="1">
      <alignment horizontal="center" vertical="center" wrapText="1"/>
    </xf>
    <xf numFmtId="166" fontId="29" fillId="0" borderId="23" xfId="3" applyNumberFormat="1" applyFont="1" applyFill="1" applyBorder="1" applyAlignment="1">
      <alignment horizontal="center" vertical="center" wrapText="1"/>
    </xf>
    <xf numFmtId="166" fontId="29" fillId="0" borderId="21" xfId="3" applyNumberFormat="1" applyFont="1" applyFill="1" applyBorder="1" applyAlignment="1">
      <alignment horizontal="center" vertical="center" wrapText="1"/>
    </xf>
    <xf numFmtId="166" fontId="29" fillId="0" borderId="11" xfId="3" applyNumberFormat="1" applyFont="1" applyFill="1" applyBorder="1" applyAlignment="1">
      <alignment horizontal="center" vertical="center" wrapText="1"/>
    </xf>
    <xf numFmtId="166" fontId="29" fillId="0" borderId="20" xfId="3" applyNumberFormat="1" applyFont="1" applyFill="1" applyBorder="1" applyAlignment="1">
      <alignment horizontal="center" vertical="center" wrapText="1"/>
    </xf>
    <xf numFmtId="166" fontId="29" fillId="0" borderId="21" xfId="0" applyNumberFormat="1" applyFont="1" applyFill="1" applyBorder="1" applyAlignment="1">
      <alignment horizontal="center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166" fontId="29" fillId="0" borderId="27" xfId="0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vertical="center" wrapText="1"/>
    </xf>
    <xf numFmtId="49" fontId="10" fillId="6" borderId="25" xfId="0" applyNumberFormat="1" applyFont="1" applyFill="1" applyBorder="1" applyAlignment="1">
      <alignment horizontal="center" vertical="center" wrapText="1"/>
    </xf>
    <xf numFmtId="49" fontId="10" fillId="6" borderId="19" xfId="0" applyNumberFormat="1" applyFont="1" applyFill="1" applyBorder="1" applyAlignment="1">
      <alignment horizontal="center" vertical="center" wrapText="1"/>
    </xf>
    <xf numFmtId="49" fontId="29" fillId="6" borderId="23" xfId="0" applyNumberFormat="1" applyFont="1" applyFill="1" applyBorder="1" applyAlignment="1">
      <alignment horizontal="center" vertical="center" wrapText="1"/>
    </xf>
    <xf numFmtId="49" fontId="29" fillId="6" borderId="20" xfId="0" applyNumberFormat="1" applyFont="1" applyFill="1" applyBorder="1" applyAlignment="1">
      <alignment horizontal="center" vertical="center" wrapText="1"/>
    </xf>
    <xf numFmtId="49" fontId="29" fillId="6" borderId="21" xfId="0" applyNumberFormat="1" applyFont="1" applyFill="1" applyBorder="1" applyAlignment="1">
      <alignment horizontal="center" vertical="center" wrapText="1"/>
    </xf>
    <xf numFmtId="49" fontId="10" fillId="6" borderId="26" xfId="0" applyNumberFormat="1" applyFont="1" applyFill="1" applyBorder="1" applyAlignment="1">
      <alignment horizontal="center" vertical="center" wrapText="1"/>
    </xf>
    <xf numFmtId="0" fontId="34" fillId="6" borderId="21" xfId="0" applyFont="1" applyFill="1" applyBorder="1" applyAlignment="1">
      <alignment vertical="center" wrapText="1"/>
    </xf>
    <xf numFmtId="0" fontId="34" fillId="6" borderId="21" xfId="0" applyFont="1" applyFill="1" applyBorder="1" applyAlignment="1">
      <alignment horizontal="center" vertical="center" wrapText="1"/>
    </xf>
    <xf numFmtId="165" fontId="34" fillId="6" borderId="21" xfId="0" applyNumberFormat="1" applyFont="1" applyFill="1" applyBorder="1" applyAlignment="1">
      <alignment horizontal="center" vertical="center" wrapText="1"/>
    </xf>
    <xf numFmtId="166" fontId="29" fillId="6" borderId="21" xfId="0" applyNumberFormat="1" applyFont="1" applyFill="1" applyBorder="1" applyAlignment="1">
      <alignment horizontal="center" vertical="center" wrapText="1"/>
    </xf>
    <xf numFmtId="166" fontId="29" fillId="6" borderId="8" xfId="3" applyNumberFormat="1" applyFont="1" applyFill="1" applyBorder="1" applyAlignment="1">
      <alignment horizontal="center" vertical="center" wrapText="1"/>
    </xf>
    <xf numFmtId="167" fontId="29" fillId="0" borderId="15" xfId="3" applyNumberFormat="1" applyFont="1" applyFill="1" applyBorder="1" applyAlignment="1">
      <alignment horizontal="center" vertical="center" wrapText="1"/>
    </xf>
    <xf numFmtId="166" fontId="37" fillId="0" borderId="12" xfId="3" applyNumberFormat="1" applyFont="1" applyFill="1" applyBorder="1" applyAlignment="1">
      <alignment horizontal="center" vertical="center" wrapText="1"/>
    </xf>
    <xf numFmtId="167" fontId="29" fillId="0" borderId="10" xfId="3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wrapText="1"/>
    </xf>
    <xf numFmtId="0" fontId="40" fillId="0" borderId="16" xfId="2" applyFont="1" applyFill="1" applyBorder="1" applyAlignment="1" applyProtection="1">
      <alignment horizontal="center" vertical="center"/>
      <protection locked="0"/>
    </xf>
    <xf numFmtId="166" fontId="29" fillId="0" borderId="16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65" fontId="11" fillId="0" borderId="11" xfId="0" applyNumberFormat="1" applyFont="1" applyFill="1" applyBorder="1" applyAlignment="1">
      <alignment horizontal="center" vertical="center" wrapText="1"/>
    </xf>
    <xf numFmtId="166" fontId="29" fillId="0" borderId="27" xfId="3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48" xfId="0" applyFont="1" applyFill="1" applyBorder="1" applyAlignment="1">
      <alignment horizontal="left" vertical="center" wrapText="1"/>
    </xf>
    <xf numFmtId="0" fontId="38" fillId="0" borderId="12" xfId="0" applyFont="1" applyFill="1" applyBorder="1" applyAlignment="1">
      <alignment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166" fontId="29" fillId="0" borderId="12" xfId="3" applyNumberFormat="1" applyFont="1" applyBorder="1" applyAlignment="1">
      <alignment horizontal="center" vertical="center" wrapText="1"/>
    </xf>
    <xf numFmtId="0" fontId="38" fillId="0" borderId="23" xfId="0" applyFont="1" applyFill="1" applyBorder="1" applyAlignment="1">
      <alignment vertical="center" wrapText="1"/>
    </xf>
    <xf numFmtId="166" fontId="37" fillId="0" borderId="32" xfId="3" applyNumberFormat="1" applyFont="1" applyFill="1" applyBorder="1" applyAlignment="1">
      <alignment horizontal="center" vertical="center" wrapText="1"/>
    </xf>
    <xf numFmtId="49" fontId="46" fillId="9" borderId="20" xfId="0" applyNumberFormat="1" applyFont="1" applyFill="1" applyBorder="1" applyAlignment="1">
      <alignment horizontal="center" vertical="center" wrapText="1"/>
    </xf>
    <xf numFmtId="166" fontId="46" fillId="9" borderId="16" xfId="3" applyNumberFormat="1" applyFont="1" applyFill="1" applyBorder="1" applyAlignment="1">
      <alignment horizontal="center" vertical="center" wrapText="1"/>
    </xf>
    <xf numFmtId="166" fontId="46" fillId="9" borderId="20" xfId="3" applyNumberFormat="1" applyFont="1" applyFill="1" applyBorder="1" applyAlignment="1">
      <alignment horizontal="center" vertical="center" wrapText="1"/>
    </xf>
    <xf numFmtId="0" fontId="46" fillId="9" borderId="19" xfId="0" applyFont="1" applyFill="1" applyBorder="1" applyAlignment="1">
      <alignment horizontal="left" vertical="center" wrapText="1"/>
    </xf>
    <xf numFmtId="0" fontId="46" fillId="9" borderId="20" xfId="0" applyFont="1" applyFill="1" applyBorder="1" applyAlignment="1">
      <alignment horizontal="center" vertical="center" wrapText="1"/>
    </xf>
    <xf numFmtId="165" fontId="46" fillId="9" borderId="20" xfId="0" applyNumberFormat="1" applyFont="1" applyFill="1" applyBorder="1" applyAlignment="1">
      <alignment horizontal="center" vertical="center" wrapText="1"/>
    </xf>
    <xf numFmtId="0" fontId="47" fillId="0" borderId="0" xfId="0" applyFont="1" applyBorder="1"/>
    <xf numFmtId="0" fontId="47" fillId="0" borderId="0" xfId="0" applyFont="1"/>
    <xf numFmtId="49" fontId="46" fillId="9" borderId="17" xfId="0" applyNumberFormat="1" applyFont="1" applyFill="1" applyBorder="1" applyAlignment="1">
      <alignment horizontal="center" vertical="center" wrapText="1"/>
    </xf>
    <xf numFmtId="166" fontId="46" fillId="9" borderId="15" xfId="3" applyNumberFormat="1" applyFont="1" applyFill="1" applyBorder="1" applyAlignment="1">
      <alignment horizontal="center" vertical="center" wrapText="1"/>
    </xf>
    <xf numFmtId="166" fontId="46" fillId="9" borderId="17" xfId="3" applyNumberFormat="1" applyFont="1" applyFill="1" applyBorder="1" applyAlignment="1">
      <alignment horizontal="center" vertical="center" wrapText="1"/>
    </xf>
    <xf numFmtId="0" fontId="48" fillId="0" borderId="0" xfId="0" applyFont="1" applyBorder="1"/>
    <xf numFmtId="0" fontId="48" fillId="0" borderId="0" xfId="0" applyFont="1"/>
    <xf numFmtId="49" fontId="46" fillId="9" borderId="15" xfId="0" applyNumberFormat="1" applyFont="1" applyFill="1" applyBorder="1" applyAlignment="1">
      <alignment horizontal="center" vertical="center" wrapText="1"/>
    </xf>
    <xf numFmtId="49" fontId="46" fillId="9" borderId="16" xfId="0" applyNumberFormat="1" applyFont="1" applyFill="1" applyBorder="1" applyAlignment="1">
      <alignment horizontal="center" vertical="center" wrapText="1"/>
    </xf>
    <xf numFmtId="0" fontId="46" fillId="9" borderId="17" xfId="0" applyFont="1" applyFill="1" applyBorder="1" applyAlignment="1">
      <alignment vertical="center" wrapText="1"/>
    </xf>
    <xf numFmtId="0" fontId="46" fillId="9" borderId="17" xfId="0" applyFont="1" applyFill="1" applyBorder="1" applyAlignment="1">
      <alignment horizontal="center" vertical="center" wrapText="1"/>
    </xf>
    <xf numFmtId="165" fontId="46" fillId="9" borderId="17" xfId="0" applyNumberFormat="1" applyFont="1" applyFill="1" applyBorder="1" applyAlignment="1">
      <alignment horizontal="center" vertical="center" wrapText="1"/>
    </xf>
    <xf numFmtId="0" fontId="46" fillId="9" borderId="11" xfId="0" applyFont="1" applyFill="1" applyBorder="1" applyAlignment="1">
      <alignment vertical="center" wrapText="1"/>
    </xf>
    <xf numFmtId="0" fontId="46" fillId="9" borderId="20" xfId="0" applyFont="1" applyFill="1" applyBorder="1" applyAlignment="1">
      <alignment vertical="center" wrapText="1"/>
    </xf>
    <xf numFmtId="0" fontId="33" fillId="6" borderId="0" xfId="0" applyFont="1" applyFill="1" applyBorder="1"/>
    <xf numFmtId="0" fontId="33" fillId="6" borderId="0" xfId="0" applyFont="1" applyFill="1"/>
    <xf numFmtId="0" fontId="29" fillId="6" borderId="32" xfId="0" applyFont="1" applyFill="1" applyBorder="1" applyAlignment="1">
      <alignment horizontal="left" vertical="center" wrapText="1"/>
    </xf>
    <xf numFmtId="0" fontId="29" fillId="6" borderId="23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165" fontId="10" fillId="6" borderId="25" xfId="0" applyNumberFormat="1" applyFont="1" applyFill="1" applyBorder="1" applyAlignment="1">
      <alignment horizontal="center" vertical="center" wrapText="1"/>
    </xf>
    <xf numFmtId="166" fontId="29" fillId="6" borderId="17" xfId="3" applyNumberFormat="1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horizontal="left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165" fontId="10" fillId="6" borderId="19" xfId="0" applyNumberFormat="1" applyFont="1" applyFill="1" applyBorder="1" applyAlignment="1">
      <alignment horizontal="center" vertical="center" wrapText="1"/>
    </xf>
    <xf numFmtId="0" fontId="29" fillId="6" borderId="51" xfId="0" applyFont="1" applyFill="1" applyBorder="1" applyAlignment="1">
      <alignment horizontal="left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29" fillId="6" borderId="56" xfId="0" applyFont="1" applyFill="1" applyBorder="1" applyAlignment="1">
      <alignment horizontal="center" vertical="center" wrapText="1"/>
    </xf>
    <xf numFmtId="165" fontId="10" fillId="6" borderId="56" xfId="0" applyNumberFormat="1" applyFont="1" applyFill="1" applyBorder="1" applyAlignment="1">
      <alignment horizontal="center" vertical="center" wrapText="1"/>
    </xf>
    <xf numFmtId="166" fontId="29" fillId="6" borderId="47" xfId="3" applyNumberFormat="1" applyFont="1" applyFill="1" applyBorder="1" applyAlignment="1">
      <alignment horizontal="center" vertical="center" wrapText="1"/>
    </xf>
    <xf numFmtId="0" fontId="12" fillId="8" borderId="4" xfId="2" applyFont="1" applyFill="1" applyBorder="1" applyAlignment="1" applyProtection="1">
      <alignment horizontal="center" vertical="center"/>
      <protection locked="0"/>
    </xf>
    <xf numFmtId="0" fontId="12" fillId="8" borderId="2" xfId="2" applyFont="1" applyFill="1" applyBorder="1" applyAlignment="1" applyProtection="1">
      <alignment horizontal="center" vertical="center"/>
      <protection locked="0"/>
    </xf>
    <xf numFmtId="0" fontId="12" fillId="8" borderId="3" xfId="2" applyFont="1" applyFill="1" applyBorder="1" applyAlignment="1" applyProtection="1">
      <alignment horizontal="center" vertical="center"/>
      <protection locked="0"/>
    </xf>
    <xf numFmtId="49" fontId="14" fillId="0" borderId="35" xfId="0" applyNumberFormat="1" applyFont="1" applyFill="1" applyBorder="1" applyAlignment="1">
      <alignment horizontal="left" vertical="center" wrapText="1"/>
    </xf>
    <xf numFmtId="49" fontId="14" fillId="0" borderId="34" xfId="0" applyNumberFormat="1" applyFont="1" applyFill="1" applyBorder="1" applyAlignment="1">
      <alignment horizontal="left" vertical="center" wrapText="1"/>
    </xf>
    <xf numFmtId="49" fontId="14" fillId="0" borderId="42" xfId="0" applyNumberFormat="1" applyFont="1" applyFill="1" applyBorder="1" applyAlignment="1">
      <alignment horizontal="left" vertical="center" wrapText="1"/>
    </xf>
    <xf numFmtId="49" fontId="14" fillId="0" borderId="9" xfId="0" applyNumberFormat="1" applyFont="1" applyFill="1" applyBorder="1" applyAlignment="1">
      <alignment horizontal="left" vertical="center" wrapText="1"/>
    </xf>
    <xf numFmtId="49" fontId="0" fillId="0" borderId="42" xfId="0" applyNumberForma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left" vertical="center" wrapText="1"/>
    </xf>
    <xf numFmtId="49" fontId="0" fillId="0" borderId="39" xfId="0" applyNumberForma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48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16" fillId="3" borderId="4" xfId="0" applyNumberFormat="1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left" vertical="center" wrapText="1"/>
    </xf>
    <xf numFmtId="49" fontId="16" fillId="3" borderId="3" xfId="0" applyNumberFormat="1" applyFont="1" applyFill="1" applyBorder="1" applyAlignment="1">
      <alignment horizontal="left" vertical="center" wrapText="1"/>
    </xf>
    <xf numFmtId="49" fontId="14" fillId="0" borderId="39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49" fontId="4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/>
    </xf>
  </cellXfs>
  <cellStyles count="4">
    <cellStyle name="Standard 2" xfId="2"/>
    <cellStyle name="Денежный" xfId="3" builtinId="4"/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009900"/>
      <color rgb="FFCCFFFF"/>
      <color rgb="FF66FF66"/>
      <color rgb="FF66FFFF"/>
      <color rgb="FF00660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9</xdr:col>
      <xdr:colOff>0</xdr:colOff>
      <xdr:row>3</xdr:row>
      <xdr:rowOff>19050</xdr:rowOff>
    </xdr:to>
    <xdr:pic>
      <xdr:nvPicPr>
        <xdr:cNvPr id="3" name="Рисунок 2" descr="_2_0DA639980DA637580054F5F3C1257F4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24003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571500</xdr:colOff>
      <xdr:row>3</xdr:row>
      <xdr:rowOff>9525</xdr:rowOff>
    </xdr:to>
    <xdr:pic>
      <xdr:nvPicPr>
        <xdr:cNvPr id="4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6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605"/>
  <sheetViews>
    <sheetView tabSelected="1" showWhiteSpace="0" view="pageBreakPreview" zoomScaleNormal="100" zoomScaleSheetLayoutView="100" workbookViewId="0">
      <selection activeCell="A174" sqref="A174:G175"/>
    </sheetView>
  </sheetViews>
  <sheetFormatPr defaultRowHeight="15" x14ac:dyDescent="0.25"/>
  <cols>
    <col min="1" max="1" width="8.7109375" customWidth="1"/>
    <col min="2" max="2" width="15.5703125" customWidth="1"/>
    <col min="3" max="3" width="40.42578125" customWidth="1"/>
    <col min="4" max="4" width="8.85546875" customWidth="1"/>
    <col min="5" max="5" width="10.7109375" bestFit="1" customWidth="1"/>
    <col min="6" max="6" width="8.7109375" customWidth="1"/>
    <col min="7" max="7" width="11" bestFit="1" customWidth="1"/>
    <col min="8" max="8" width="11.140625" style="225" customWidth="1"/>
    <col min="9" max="9" width="14" style="291" customWidth="1"/>
    <col min="10" max="160" width="9.140625" style="4"/>
  </cols>
  <sheetData>
    <row r="1" spans="1:160" ht="18" customHeight="1" x14ac:dyDescent="0.25">
      <c r="A1" s="464"/>
      <c r="B1" s="464"/>
      <c r="C1" s="464"/>
      <c r="D1" s="464"/>
      <c r="E1" s="464"/>
      <c r="F1" s="464"/>
      <c r="G1" s="464"/>
      <c r="H1" s="195"/>
      <c r="I1" s="288"/>
    </row>
    <row r="2" spans="1:160" ht="30" customHeight="1" x14ac:dyDescent="0.25">
      <c r="A2" s="465"/>
      <c r="B2" s="466"/>
      <c r="C2" s="466"/>
      <c r="D2" s="466"/>
      <c r="E2" s="466"/>
      <c r="F2" s="466"/>
      <c r="G2" s="466"/>
      <c r="H2" s="195"/>
      <c r="I2" s="288"/>
    </row>
    <row r="3" spans="1:160" x14ac:dyDescent="0.25">
      <c r="A3" s="473"/>
      <c r="B3" s="473"/>
      <c r="C3" s="473"/>
      <c r="D3" s="473"/>
      <c r="E3" s="473"/>
      <c r="F3" s="473"/>
      <c r="G3" s="473"/>
      <c r="H3" s="196"/>
      <c r="I3" s="197"/>
    </row>
    <row r="4" spans="1:160" ht="22.5" customHeight="1" x14ac:dyDescent="0.35">
      <c r="A4" s="467" t="s">
        <v>235</v>
      </c>
      <c r="B4" s="467"/>
      <c r="C4" s="467"/>
      <c r="D4" s="467"/>
      <c r="E4" s="467"/>
      <c r="F4" s="467"/>
      <c r="G4" s="467"/>
      <c r="H4" s="198"/>
      <c r="I4" s="288"/>
    </row>
    <row r="5" spans="1:160" x14ac:dyDescent="0.25">
      <c r="A5" s="474" t="s">
        <v>261</v>
      </c>
      <c r="B5" s="474"/>
      <c r="C5" s="474"/>
      <c r="D5" s="474"/>
      <c r="E5" s="474"/>
      <c r="F5" s="474"/>
      <c r="G5" s="474"/>
      <c r="H5" s="199"/>
      <c r="I5" s="197"/>
    </row>
    <row r="6" spans="1:160" ht="6" customHeight="1" x14ac:dyDescent="0.25">
      <c r="A6" s="7"/>
      <c r="B6" s="7"/>
      <c r="C6" s="7"/>
      <c r="D6" s="8"/>
      <c r="E6" s="8"/>
      <c r="F6" s="8"/>
      <c r="G6" s="9"/>
      <c r="H6" s="199"/>
      <c r="I6" s="197"/>
    </row>
    <row r="7" spans="1:160" ht="17.25" customHeight="1" thickBot="1" x14ac:dyDescent="0.45">
      <c r="A7" s="482" t="s">
        <v>38</v>
      </c>
      <c r="B7" s="482"/>
      <c r="C7" s="482"/>
      <c r="D7" s="482"/>
      <c r="E7" s="482"/>
      <c r="F7" s="482"/>
      <c r="G7" s="482"/>
      <c r="H7" s="200"/>
      <c r="I7" s="289"/>
    </row>
    <row r="8" spans="1:160" s="15" customFormat="1" ht="18" customHeight="1" thickBot="1" x14ac:dyDescent="0.3">
      <c r="A8" s="475" t="s">
        <v>134</v>
      </c>
      <c r="B8" s="476"/>
      <c r="C8" s="476"/>
      <c r="D8" s="476"/>
      <c r="E8" s="476"/>
      <c r="F8" s="476"/>
      <c r="G8" s="476"/>
      <c r="H8" s="476"/>
      <c r="I8" s="477"/>
      <c r="J8" s="4"/>
      <c r="K8" s="4"/>
      <c r="L8" s="4" t="s">
        <v>251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</row>
    <row r="9" spans="1:160" ht="26.25" customHeight="1" thickBot="1" x14ac:dyDescent="0.3">
      <c r="A9" s="10" t="s">
        <v>13</v>
      </c>
      <c r="B9" s="11" t="s">
        <v>0</v>
      </c>
      <c r="C9" s="12" t="s">
        <v>46</v>
      </c>
      <c r="D9" s="13" t="s">
        <v>47</v>
      </c>
      <c r="E9" s="243" t="s">
        <v>1</v>
      </c>
      <c r="F9" s="239" t="s">
        <v>2</v>
      </c>
      <c r="G9" s="249" t="s">
        <v>51</v>
      </c>
      <c r="H9" s="248" t="s">
        <v>177</v>
      </c>
      <c r="I9" s="202" t="s">
        <v>193</v>
      </c>
    </row>
    <row r="10" spans="1:160" ht="26.25" customHeight="1" thickBot="1" x14ac:dyDescent="0.3">
      <c r="A10" s="240" t="s">
        <v>3</v>
      </c>
      <c r="B10" s="241" t="s">
        <v>4</v>
      </c>
      <c r="C10" s="242" t="s">
        <v>245</v>
      </c>
      <c r="D10" s="184">
        <v>67</v>
      </c>
      <c r="E10" s="185">
        <v>34</v>
      </c>
      <c r="F10" s="244">
        <v>4692</v>
      </c>
      <c r="G10" s="186">
        <v>13.802</v>
      </c>
      <c r="H10" s="333">
        <f>I10*D10</f>
        <v>1845.1799999999998</v>
      </c>
      <c r="I10" s="329">
        <v>27.54</v>
      </c>
    </row>
    <row r="11" spans="1:160" s="396" customFormat="1" ht="13.5" customHeight="1" x14ac:dyDescent="0.2">
      <c r="A11" s="468" t="s">
        <v>5</v>
      </c>
      <c r="B11" s="468" t="s">
        <v>6</v>
      </c>
      <c r="C11" s="397" t="s">
        <v>190</v>
      </c>
      <c r="D11" s="398">
        <v>50</v>
      </c>
      <c r="E11" s="399">
        <v>24</v>
      </c>
      <c r="F11" s="398">
        <v>2208</v>
      </c>
      <c r="G11" s="400">
        <v>19.850000000000001</v>
      </c>
      <c r="H11" s="320">
        <f t="shared" ref="H11:H26" si="0">I11*D11</f>
        <v>1530</v>
      </c>
      <c r="I11" s="401">
        <v>30.6</v>
      </c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395"/>
      <c r="AN11" s="395"/>
      <c r="AO11" s="395"/>
      <c r="AP11" s="395"/>
      <c r="AQ11" s="395"/>
      <c r="AR11" s="395"/>
      <c r="AS11" s="395"/>
      <c r="AT11" s="395"/>
      <c r="AU11" s="395"/>
      <c r="AV11" s="395"/>
      <c r="AW11" s="395"/>
      <c r="AX11" s="395"/>
      <c r="AY11" s="395"/>
      <c r="AZ11" s="395"/>
      <c r="BA11" s="395"/>
      <c r="BB11" s="395"/>
      <c r="BC11" s="395"/>
      <c r="BD11" s="395"/>
      <c r="BE11" s="395"/>
      <c r="BF11" s="395"/>
      <c r="BG11" s="395"/>
      <c r="BH11" s="395"/>
      <c r="BI11" s="395"/>
      <c r="BJ11" s="395"/>
      <c r="BK11" s="395"/>
      <c r="BL11" s="395"/>
      <c r="BM11" s="395"/>
      <c r="BN11" s="395"/>
      <c r="BO11" s="395"/>
      <c r="BP11" s="395"/>
      <c r="BQ11" s="395"/>
      <c r="BR11" s="395"/>
      <c r="BS11" s="395"/>
      <c r="BT11" s="395"/>
      <c r="BU11" s="395"/>
      <c r="BV11" s="395"/>
      <c r="BW11" s="395"/>
      <c r="BX11" s="395"/>
      <c r="BY11" s="395"/>
      <c r="BZ11" s="395"/>
      <c r="CA11" s="395"/>
      <c r="CB11" s="395"/>
      <c r="CC11" s="395"/>
      <c r="CD11" s="395"/>
      <c r="CE11" s="395"/>
      <c r="CF11" s="395"/>
      <c r="CG11" s="395"/>
      <c r="CH11" s="395"/>
      <c r="CI11" s="395"/>
      <c r="CJ11" s="395"/>
      <c r="CK11" s="395"/>
      <c r="CL11" s="395"/>
      <c r="CM11" s="395"/>
      <c r="CN11" s="395"/>
      <c r="CO11" s="395"/>
      <c r="CP11" s="395"/>
      <c r="CQ11" s="395"/>
      <c r="CR11" s="395"/>
      <c r="CS11" s="395"/>
      <c r="CT11" s="395"/>
      <c r="CU11" s="395"/>
      <c r="CV11" s="395"/>
      <c r="CW11" s="395"/>
      <c r="CX11" s="395"/>
      <c r="CY11" s="395"/>
      <c r="CZ11" s="395"/>
      <c r="DA11" s="395"/>
      <c r="DB11" s="395"/>
      <c r="DC11" s="395"/>
      <c r="DD11" s="395"/>
      <c r="DE11" s="395"/>
      <c r="DF11" s="395"/>
      <c r="DG11" s="395"/>
      <c r="DH11" s="395"/>
      <c r="DI11" s="395"/>
      <c r="DJ11" s="395"/>
      <c r="DK11" s="395"/>
      <c r="DL11" s="395"/>
      <c r="DM11" s="395"/>
      <c r="DN11" s="395"/>
      <c r="DO11" s="395"/>
      <c r="DP11" s="395"/>
      <c r="DQ11" s="395"/>
      <c r="DR11" s="395"/>
      <c r="DS11" s="395"/>
      <c r="DT11" s="395"/>
      <c r="DU11" s="395"/>
      <c r="DV11" s="395"/>
      <c r="DW11" s="395"/>
      <c r="DX11" s="395"/>
      <c r="DY11" s="395"/>
      <c r="DZ11" s="395"/>
      <c r="EA11" s="395"/>
      <c r="EB11" s="395"/>
      <c r="EC11" s="395"/>
      <c r="ED11" s="395"/>
      <c r="EE11" s="395"/>
      <c r="EF11" s="395"/>
      <c r="EG11" s="395"/>
      <c r="EH11" s="395"/>
      <c r="EI11" s="395"/>
      <c r="EJ11" s="395"/>
      <c r="EK11" s="395"/>
      <c r="EL11" s="395"/>
      <c r="EM11" s="395"/>
      <c r="EN11" s="395"/>
      <c r="EO11" s="395"/>
      <c r="EP11" s="395"/>
      <c r="EQ11" s="395"/>
      <c r="ER11" s="395"/>
      <c r="ES11" s="395"/>
      <c r="ET11" s="395"/>
      <c r="EU11" s="395"/>
      <c r="EV11" s="395"/>
      <c r="EW11" s="395"/>
      <c r="EX11" s="395"/>
      <c r="EY11" s="395"/>
      <c r="EZ11" s="395"/>
      <c r="FA11" s="395"/>
      <c r="FB11" s="395"/>
      <c r="FC11" s="395"/>
      <c r="FD11" s="395"/>
    </row>
    <row r="12" spans="1:160" s="396" customFormat="1" ht="13.5" customHeight="1" x14ac:dyDescent="0.2">
      <c r="A12" s="469"/>
      <c r="B12" s="469"/>
      <c r="C12" s="402" t="s">
        <v>191</v>
      </c>
      <c r="D12" s="403">
        <v>50</v>
      </c>
      <c r="E12" s="404">
        <v>24</v>
      </c>
      <c r="F12" s="403">
        <v>2208</v>
      </c>
      <c r="G12" s="405">
        <v>19.850000000000001</v>
      </c>
      <c r="H12" s="322">
        <f t="shared" si="0"/>
        <v>1530</v>
      </c>
      <c r="I12" s="322">
        <v>30.6</v>
      </c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5"/>
      <c r="AL12" s="395"/>
      <c r="AM12" s="395"/>
      <c r="AN12" s="395"/>
      <c r="AO12" s="395"/>
      <c r="AP12" s="395"/>
      <c r="AQ12" s="395"/>
      <c r="AR12" s="395"/>
      <c r="AS12" s="395"/>
      <c r="AT12" s="395"/>
      <c r="AU12" s="395"/>
      <c r="AV12" s="395"/>
      <c r="AW12" s="395"/>
      <c r="AX12" s="395"/>
      <c r="AY12" s="395"/>
      <c r="AZ12" s="395"/>
      <c r="BA12" s="395"/>
      <c r="BB12" s="395"/>
      <c r="BC12" s="395"/>
      <c r="BD12" s="395"/>
      <c r="BE12" s="395"/>
      <c r="BF12" s="395"/>
      <c r="BG12" s="395"/>
      <c r="BH12" s="39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5"/>
      <c r="BT12" s="395"/>
      <c r="BU12" s="395"/>
      <c r="BV12" s="395"/>
      <c r="BW12" s="395"/>
      <c r="BX12" s="395"/>
      <c r="BY12" s="395"/>
      <c r="BZ12" s="395"/>
      <c r="CA12" s="395"/>
      <c r="CB12" s="395"/>
      <c r="CC12" s="395"/>
      <c r="CD12" s="395"/>
      <c r="CE12" s="395"/>
      <c r="CF12" s="395"/>
      <c r="CG12" s="395"/>
      <c r="CH12" s="395"/>
      <c r="CI12" s="395"/>
      <c r="CJ12" s="395"/>
      <c r="CK12" s="395"/>
      <c r="CL12" s="395"/>
      <c r="CM12" s="395"/>
      <c r="CN12" s="395"/>
      <c r="CO12" s="395"/>
      <c r="CP12" s="395"/>
      <c r="CQ12" s="395"/>
      <c r="CR12" s="395"/>
      <c r="CS12" s="395"/>
      <c r="CT12" s="395"/>
      <c r="CU12" s="395"/>
      <c r="CV12" s="395"/>
      <c r="CW12" s="395"/>
      <c r="CX12" s="395"/>
      <c r="CY12" s="395"/>
      <c r="CZ12" s="395"/>
      <c r="DA12" s="395"/>
      <c r="DB12" s="395"/>
      <c r="DC12" s="395"/>
      <c r="DD12" s="395"/>
      <c r="DE12" s="395"/>
      <c r="DF12" s="395"/>
      <c r="DG12" s="395"/>
      <c r="DH12" s="395"/>
      <c r="DI12" s="395"/>
      <c r="DJ12" s="395"/>
      <c r="DK12" s="395"/>
      <c r="DL12" s="395"/>
      <c r="DM12" s="395"/>
      <c r="DN12" s="395"/>
      <c r="DO12" s="395"/>
      <c r="DP12" s="395"/>
      <c r="DQ12" s="395"/>
      <c r="DR12" s="395"/>
      <c r="DS12" s="395"/>
      <c r="DT12" s="395"/>
      <c r="DU12" s="395"/>
      <c r="DV12" s="395"/>
      <c r="DW12" s="395"/>
      <c r="DX12" s="395"/>
      <c r="DY12" s="395"/>
      <c r="DZ12" s="395"/>
      <c r="EA12" s="395"/>
      <c r="EB12" s="395"/>
      <c r="EC12" s="395"/>
      <c r="ED12" s="395"/>
      <c r="EE12" s="395"/>
      <c r="EF12" s="395"/>
      <c r="EG12" s="395"/>
      <c r="EH12" s="395"/>
      <c r="EI12" s="395"/>
      <c r="EJ12" s="395"/>
      <c r="EK12" s="395"/>
      <c r="EL12" s="395"/>
      <c r="EM12" s="395"/>
      <c r="EN12" s="395"/>
      <c r="EO12" s="395"/>
      <c r="EP12" s="395"/>
      <c r="EQ12" s="395"/>
      <c r="ER12" s="395"/>
      <c r="ES12" s="395"/>
      <c r="ET12" s="395"/>
      <c r="EU12" s="395"/>
      <c r="EV12" s="395"/>
      <c r="EW12" s="395"/>
      <c r="EX12" s="395"/>
      <c r="EY12" s="395"/>
      <c r="EZ12" s="395"/>
      <c r="FA12" s="395"/>
      <c r="FB12" s="395"/>
      <c r="FC12" s="395"/>
      <c r="FD12" s="395"/>
    </row>
    <row r="13" spans="1:160" s="396" customFormat="1" ht="13.5" customHeight="1" thickBot="1" x14ac:dyDescent="0.25">
      <c r="A13" s="469"/>
      <c r="B13" s="469"/>
      <c r="C13" s="406" t="s">
        <v>192</v>
      </c>
      <c r="D13" s="407">
        <v>50</v>
      </c>
      <c r="E13" s="408">
        <v>24</v>
      </c>
      <c r="F13" s="407">
        <v>2208</v>
      </c>
      <c r="G13" s="409">
        <v>19.850000000000001</v>
      </c>
      <c r="H13" s="410">
        <f t="shared" si="0"/>
        <v>1530</v>
      </c>
      <c r="I13" s="410">
        <v>30.6</v>
      </c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395"/>
      <c r="AN13" s="395"/>
      <c r="AO13" s="395"/>
      <c r="AP13" s="395"/>
      <c r="AQ13" s="395"/>
      <c r="AR13" s="395"/>
      <c r="AS13" s="395"/>
      <c r="AT13" s="395"/>
      <c r="AU13" s="395"/>
      <c r="AV13" s="395"/>
      <c r="AW13" s="395"/>
      <c r="AX13" s="395"/>
      <c r="AY13" s="395"/>
      <c r="AZ13" s="395"/>
      <c r="BA13" s="395"/>
      <c r="BB13" s="395"/>
      <c r="BC13" s="395"/>
      <c r="BD13" s="395"/>
      <c r="BE13" s="395"/>
      <c r="BF13" s="395"/>
      <c r="BG13" s="395"/>
      <c r="BH13" s="395"/>
      <c r="BI13" s="395"/>
      <c r="BJ13" s="395"/>
      <c r="BK13" s="395"/>
      <c r="BL13" s="395"/>
      <c r="BM13" s="395"/>
      <c r="BN13" s="395"/>
      <c r="BO13" s="395"/>
      <c r="BP13" s="395"/>
      <c r="BQ13" s="395"/>
      <c r="BR13" s="395"/>
      <c r="BS13" s="395"/>
      <c r="BT13" s="395"/>
      <c r="BU13" s="395"/>
      <c r="BV13" s="395"/>
      <c r="BW13" s="395"/>
      <c r="BX13" s="395"/>
      <c r="BY13" s="395"/>
      <c r="BZ13" s="395"/>
      <c r="CA13" s="395"/>
      <c r="CB13" s="395"/>
      <c r="CC13" s="395"/>
      <c r="CD13" s="395"/>
      <c r="CE13" s="395"/>
      <c r="CF13" s="395"/>
      <c r="CG13" s="395"/>
      <c r="CH13" s="395"/>
      <c r="CI13" s="395"/>
      <c r="CJ13" s="395"/>
      <c r="CK13" s="395"/>
      <c r="CL13" s="395"/>
      <c r="CM13" s="395"/>
      <c r="CN13" s="395"/>
      <c r="CO13" s="395"/>
      <c r="CP13" s="395"/>
      <c r="CQ13" s="395"/>
      <c r="CR13" s="395"/>
      <c r="CS13" s="395"/>
      <c r="CT13" s="395"/>
      <c r="CU13" s="395"/>
      <c r="CV13" s="395"/>
      <c r="CW13" s="395"/>
      <c r="CX13" s="395"/>
      <c r="CY13" s="395"/>
      <c r="CZ13" s="395"/>
      <c r="DA13" s="395"/>
      <c r="DB13" s="395"/>
      <c r="DC13" s="395"/>
      <c r="DD13" s="395"/>
      <c r="DE13" s="395"/>
      <c r="DF13" s="395"/>
      <c r="DG13" s="395"/>
      <c r="DH13" s="395"/>
      <c r="DI13" s="395"/>
      <c r="DJ13" s="395"/>
      <c r="DK13" s="395"/>
      <c r="DL13" s="395"/>
      <c r="DM13" s="395"/>
      <c r="DN13" s="395"/>
      <c r="DO13" s="395"/>
      <c r="DP13" s="395"/>
      <c r="DQ13" s="395"/>
      <c r="DR13" s="395"/>
      <c r="DS13" s="395"/>
      <c r="DT13" s="395"/>
      <c r="DU13" s="395"/>
      <c r="DV13" s="395"/>
      <c r="DW13" s="395"/>
      <c r="DX13" s="395"/>
      <c r="DY13" s="395"/>
      <c r="DZ13" s="395"/>
      <c r="EA13" s="395"/>
      <c r="EB13" s="395"/>
      <c r="EC13" s="395"/>
      <c r="ED13" s="395"/>
      <c r="EE13" s="395"/>
      <c r="EF13" s="395"/>
      <c r="EG13" s="395"/>
      <c r="EH13" s="395"/>
      <c r="EI13" s="395"/>
      <c r="EJ13" s="395"/>
      <c r="EK13" s="395"/>
      <c r="EL13" s="395"/>
      <c r="EM13" s="395"/>
      <c r="EN13" s="395"/>
      <c r="EO13" s="395"/>
      <c r="EP13" s="395"/>
      <c r="EQ13" s="395"/>
      <c r="ER13" s="395"/>
      <c r="ES13" s="395"/>
      <c r="ET13" s="395"/>
      <c r="EU13" s="395"/>
      <c r="EV13" s="395"/>
      <c r="EW13" s="395"/>
      <c r="EX13" s="395"/>
      <c r="EY13" s="395"/>
      <c r="EZ13" s="395"/>
      <c r="FA13" s="395"/>
      <c r="FB13" s="395"/>
      <c r="FC13" s="395"/>
      <c r="FD13" s="395"/>
    </row>
    <row r="14" spans="1:160" s="103" customFormat="1" ht="13.5" customHeight="1" x14ac:dyDescent="0.2">
      <c r="A14" s="469"/>
      <c r="B14" s="470"/>
      <c r="C14" s="263" t="s">
        <v>8</v>
      </c>
      <c r="D14" s="267">
        <v>50</v>
      </c>
      <c r="E14" s="244">
        <v>24</v>
      </c>
      <c r="F14" s="185">
        <v>2208</v>
      </c>
      <c r="G14" s="271">
        <f>G13</f>
        <v>19.850000000000001</v>
      </c>
      <c r="H14" s="334">
        <f t="shared" si="0"/>
        <v>2027.4999999999998</v>
      </c>
      <c r="I14" s="309">
        <v>40.549999999999997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</row>
    <row r="15" spans="1:160" s="103" customFormat="1" ht="13.5" customHeight="1" thickBot="1" x14ac:dyDescent="0.25">
      <c r="A15" s="469"/>
      <c r="B15" s="470"/>
      <c r="C15" s="264" t="s">
        <v>112</v>
      </c>
      <c r="D15" s="183">
        <v>50</v>
      </c>
      <c r="E15" s="246">
        <v>24</v>
      </c>
      <c r="F15" s="183">
        <v>2208</v>
      </c>
      <c r="G15" s="272">
        <v>19.850000000000001</v>
      </c>
      <c r="H15" s="335">
        <f t="shared" si="0"/>
        <v>2027.4999999999998</v>
      </c>
      <c r="I15" s="310">
        <v>40.549999999999997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</row>
    <row r="16" spans="1:160" s="1" customFormat="1" ht="13.5" customHeight="1" x14ac:dyDescent="0.25">
      <c r="A16" s="469"/>
      <c r="B16" s="469"/>
      <c r="C16" s="263" t="s">
        <v>7</v>
      </c>
      <c r="D16" s="267">
        <v>50</v>
      </c>
      <c r="E16" s="244">
        <v>24</v>
      </c>
      <c r="F16" s="185">
        <v>2208</v>
      </c>
      <c r="G16" s="271">
        <v>19.850000000000001</v>
      </c>
      <c r="H16" s="334">
        <f t="shared" si="0"/>
        <v>1951.0000000000002</v>
      </c>
      <c r="I16" s="307">
        <v>39.020000000000003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</row>
    <row r="17" spans="1:160" s="1" customFormat="1" ht="13.5" customHeight="1" thickBot="1" x14ac:dyDescent="0.3">
      <c r="A17" s="469"/>
      <c r="B17" s="469"/>
      <c r="C17" s="265" t="s">
        <v>9</v>
      </c>
      <c r="D17" s="268">
        <v>50</v>
      </c>
      <c r="E17" s="251">
        <v>24</v>
      </c>
      <c r="F17" s="250">
        <v>2208</v>
      </c>
      <c r="G17" s="273">
        <v>19.850000000000001</v>
      </c>
      <c r="H17" s="336">
        <f t="shared" si="0"/>
        <v>1951.0000000000002</v>
      </c>
      <c r="I17" s="308">
        <v>39.020000000000003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</row>
    <row r="18" spans="1:160" s="1" customFormat="1" ht="13.5" customHeight="1" x14ac:dyDescent="0.25">
      <c r="A18" s="469"/>
      <c r="B18" s="470"/>
      <c r="C18" s="263" t="s">
        <v>10</v>
      </c>
      <c r="D18" s="267">
        <v>50</v>
      </c>
      <c r="E18" s="244">
        <v>24</v>
      </c>
      <c r="F18" s="185">
        <v>2208</v>
      </c>
      <c r="G18" s="271">
        <f>G16</f>
        <v>19.850000000000001</v>
      </c>
      <c r="H18" s="334">
        <f t="shared" si="0"/>
        <v>2218.5</v>
      </c>
      <c r="I18" s="309">
        <v>44.37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</row>
    <row r="19" spans="1:160" s="1" customFormat="1" ht="13.5" customHeight="1" x14ac:dyDescent="0.25">
      <c r="A19" s="469"/>
      <c r="B19" s="470"/>
      <c r="C19" s="266" t="s">
        <v>113</v>
      </c>
      <c r="D19" s="107">
        <v>50</v>
      </c>
      <c r="E19" s="245">
        <v>24</v>
      </c>
      <c r="F19" s="107">
        <v>2208</v>
      </c>
      <c r="G19" s="270">
        <v>19.850000000000001</v>
      </c>
      <c r="H19" s="337">
        <f t="shared" si="0"/>
        <v>2218.5</v>
      </c>
      <c r="I19" s="311">
        <v>44.37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</row>
    <row r="20" spans="1:160" s="1" customFormat="1" ht="13.5" customHeight="1" x14ac:dyDescent="0.25">
      <c r="A20" s="469"/>
      <c r="B20" s="470"/>
      <c r="C20" s="266" t="s">
        <v>12</v>
      </c>
      <c r="D20" s="24">
        <v>50</v>
      </c>
      <c r="E20" s="269">
        <v>24</v>
      </c>
      <c r="F20" s="16">
        <v>2208</v>
      </c>
      <c r="G20" s="274">
        <v>19.850000000000001</v>
      </c>
      <c r="H20" s="337">
        <f t="shared" si="0"/>
        <v>2218.5</v>
      </c>
      <c r="I20" s="311">
        <v>44.37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</row>
    <row r="21" spans="1:160" s="1" customFormat="1" ht="13.5" customHeight="1" thickBot="1" x14ac:dyDescent="0.3">
      <c r="A21" s="469"/>
      <c r="B21" s="470"/>
      <c r="C21" s="302" t="s">
        <v>114</v>
      </c>
      <c r="D21" s="279">
        <v>50</v>
      </c>
      <c r="E21" s="280">
        <v>24</v>
      </c>
      <c r="F21" s="279">
        <v>2208</v>
      </c>
      <c r="G21" s="281">
        <v>19.850000000000001</v>
      </c>
      <c r="H21" s="314">
        <f t="shared" si="0"/>
        <v>2218.5</v>
      </c>
      <c r="I21" s="310">
        <v>44.37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</row>
    <row r="22" spans="1:160" s="103" customFormat="1" ht="13.5" customHeight="1" x14ac:dyDescent="0.2">
      <c r="A22" s="469"/>
      <c r="B22" s="470"/>
      <c r="C22" s="275" t="s">
        <v>115</v>
      </c>
      <c r="D22" s="276">
        <v>50</v>
      </c>
      <c r="E22" s="277">
        <v>24</v>
      </c>
      <c r="F22" s="276">
        <v>2208</v>
      </c>
      <c r="G22" s="278">
        <v>19.850000000000001</v>
      </c>
      <c r="H22" s="313">
        <f t="shared" si="0"/>
        <v>2333.5</v>
      </c>
      <c r="I22" s="307">
        <v>46.67</v>
      </c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102"/>
      <c r="EU22" s="102"/>
      <c r="EV22" s="102"/>
      <c r="EW22" s="102"/>
      <c r="EX22" s="102"/>
      <c r="EY22" s="102"/>
      <c r="EZ22" s="102"/>
      <c r="FA22" s="102"/>
      <c r="FB22" s="102"/>
      <c r="FC22" s="102"/>
      <c r="FD22" s="102"/>
    </row>
    <row r="23" spans="1:160" s="103" customFormat="1" ht="13.5" customHeight="1" x14ac:dyDescent="0.2">
      <c r="A23" s="469"/>
      <c r="B23" s="470"/>
      <c r="C23" s="266" t="s">
        <v>179</v>
      </c>
      <c r="D23" s="24">
        <v>50</v>
      </c>
      <c r="E23" s="269">
        <v>24</v>
      </c>
      <c r="F23" s="16">
        <v>2208</v>
      </c>
      <c r="G23" s="274">
        <v>19.850000000000001</v>
      </c>
      <c r="H23" s="337">
        <f t="shared" si="0"/>
        <v>2333.5</v>
      </c>
      <c r="I23" s="311">
        <v>46.67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102"/>
      <c r="EU23" s="102"/>
      <c r="EV23" s="102"/>
      <c r="EW23" s="102"/>
      <c r="EX23" s="102"/>
      <c r="EY23" s="102"/>
      <c r="EZ23" s="102"/>
      <c r="FA23" s="102"/>
      <c r="FB23" s="102"/>
      <c r="FC23" s="102"/>
      <c r="FD23" s="102"/>
    </row>
    <row r="24" spans="1:160" s="103" customFormat="1" ht="13.5" customHeight="1" x14ac:dyDescent="0.2">
      <c r="A24" s="469"/>
      <c r="B24" s="470"/>
      <c r="C24" s="266" t="s">
        <v>11</v>
      </c>
      <c r="D24" s="24">
        <v>50</v>
      </c>
      <c r="E24" s="269">
        <v>24</v>
      </c>
      <c r="F24" s="16">
        <v>2208</v>
      </c>
      <c r="G24" s="274">
        <v>19.850000000000001</v>
      </c>
      <c r="H24" s="337">
        <f t="shared" si="0"/>
        <v>2333.5</v>
      </c>
      <c r="I24" s="311">
        <v>46.67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  <c r="EX24" s="102"/>
      <c r="EY24" s="102"/>
      <c r="EZ24" s="102"/>
      <c r="FA24" s="102"/>
      <c r="FB24" s="102"/>
      <c r="FC24" s="102"/>
      <c r="FD24" s="102"/>
    </row>
    <row r="25" spans="1:160" s="103" customFormat="1" ht="13.5" customHeight="1" x14ac:dyDescent="0.2">
      <c r="A25" s="469"/>
      <c r="B25" s="470"/>
      <c r="C25" s="266" t="s">
        <v>116</v>
      </c>
      <c r="D25" s="107">
        <v>50</v>
      </c>
      <c r="E25" s="245">
        <v>24</v>
      </c>
      <c r="F25" s="107">
        <v>2208</v>
      </c>
      <c r="G25" s="270">
        <v>19.850000000000001</v>
      </c>
      <c r="H25" s="337">
        <f t="shared" si="0"/>
        <v>2333.5</v>
      </c>
      <c r="I25" s="311">
        <v>46.67</v>
      </c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</row>
    <row r="26" spans="1:160" s="103" customFormat="1" ht="15.75" customHeight="1" thickBot="1" x14ac:dyDescent="0.25">
      <c r="A26" s="472"/>
      <c r="B26" s="471"/>
      <c r="C26" s="264" t="s">
        <v>117</v>
      </c>
      <c r="D26" s="183">
        <v>50</v>
      </c>
      <c r="E26" s="246">
        <v>24</v>
      </c>
      <c r="F26" s="183">
        <v>2208</v>
      </c>
      <c r="G26" s="272">
        <v>19.850000000000001</v>
      </c>
      <c r="H26" s="335">
        <f t="shared" si="0"/>
        <v>2333.5</v>
      </c>
      <c r="I26" s="310">
        <v>46.67</v>
      </c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02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</row>
    <row r="27" spans="1:160" s="187" customFormat="1" ht="18" customHeight="1" thickBot="1" x14ac:dyDescent="0.3">
      <c r="A27" s="478" t="s">
        <v>133</v>
      </c>
      <c r="B27" s="479"/>
      <c r="C27" s="480"/>
      <c r="D27" s="480"/>
      <c r="E27" s="480"/>
      <c r="F27" s="480"/>
      <c r="G27" s="480"/>
      <c r="H27" s="480"/>
      <c r="I27" s="48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</row>
    <row r="28" spans="1:160" s="1" customFormat="1" ht="27" customHeight="1" thickBot="1" x14ac:dyDescent="0.3">
      <c r="A28" s="10" t="s">
        <v>13</v>
      </c>
      <c r="B28" s="11" t="s">
        <v>0</v>
      </c>
      <c r="C28" s="11" t="s">
        <v>46</v>
      </c>
      <c r="D28" s="154" t="s">
        <v>14</v>
      </c>
      <c r="E28" s="11" t="s">
        <v>1</v>
      </c>
      <c r="F28" s="11" t="s">
        <v>2</v>
      </c>
      <c r="G28" s="14" t="s">
        <v>53</v>
      </c>
      <c r="H28" s="203" t="s">
        <v>177</v>
      </c>
      <c r="I28" s="202" t="s">
        <v>178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</row>
    <row r="29" spans="1:160" s="1" customFormat="1" ht="14.25" customHeight="1" thickBot="1" x14ac:dyDescent="0.3">
      <c r="A29" s="155" t="s">
        <v>16</v>
      </c>
      <c r="B29" s="152" t="s">
        <v>17</v>
      </c>
      <c r="C29" s="153" t="s">
        <v>183</v>
      </c>
      <c r="D29" s="188">
        <v>12.5</v>
      </c>
      <c r="E29" s="34">
        <v>16</v>
      </c>
      <c r="F29" s="34">
        <v>1040</v>
      </c>
      <c r="G29" s="189">
        <v>0.58899999999999997</v>
      </c>
      <c r="H29" s="201"/>
      <c r="I29" s="310">
        <v>345.02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</row>
    <row r="30" spans="1:160" s="1" customFormat="1" ht="51" customHeight="1" thickBot="1" x14ac:dyDescent="0.3">
      <c r="A30" s="155" t="s">
        <v>16</v>
      </c>
      <c r="B30" s="152" t="s">
        <v>17</v>
      </c>
      <c r="C30" s="153" t="s">
        <v>184</v>
      </c>
      <c r="D30" s="188">
        <v>12.5</v>
      </c>
      <c r="E30" s="34">
        <v>16</v>
      </c>
      <c r="F30" s="34">
        <v>1040</v>
      </c>
      <c r="G30" s="189">
        <v>0.58899999999999997</v>
      </c>
      <c r="H30" s="201"/>
      <c r="I30" s="310">
        <v>345.02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</row>
    <row r="31" spans="1:160" s="1" customFormat="1" ht="18" customHeight="1" thickBot="1" x14ac:dyDescent="0.3">
      <c r="A31" s="447" t="s">
        <v>132</v>
      </c>
      <c r="B31" s="448"/>
      <c r="C31" s="448"/>
      <c r="D31" s="448"/>
      <c r="E31" s="448"/>
      <c r="F31" s="448"/>
      <c r="G31" s="448"/>
      <c r="H31" s="448"/>
      <c r="I31" s="449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</row>
    <row r="32" spans="1:160" s="1" customFormat="1" ht="25.5" customHeight="1" thickBot="1" x14ac:dyDescent="0.3">
      <c r="A32" s="26" t="s">
        <v>13</v>
      </c>
      <c r="B32" s="11" t="s">
        <v>0</v>
      </c>
      <c r="C32" s="11" t="s">
        <v>46</v>
      </c>
      <c r="D32" s="154" t="s">
        <v>47</v>
      </c>
      <c r="E32" s="11" t="s">
        <v>1</v>
      </c>
      <c r="F32" s="11" t="s">
        <v>2</v>
      </c>
      <c r="G32" s="14" t="s">
        <v>52</v>
      </c>
      <c r="H32" s="203" t="s">
        <v>177</v>
      </c>
      <c r="I32" s="202" t="s">
        <v>178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</row>
    <row r="33" spans="1:160" s="1" customFormat="1" ht="16.5" customHeight="1" x14ac:dyDescent="0.25">
      <c r="A33" s="166" t="s">
        <v>3</v>
      </c>
      <c r="B33" s="166" t="s">
        <v>4</v>
      </c>
      <c r="C33" s="167" t="s">
        <v>236</v>
      </c>
      <c r="D33" s="168">
        <v>67</v>
      </c>
      <c r="E33" s="168">
        <v>34</v>
      </c>
      <c r="F33" s="169">
        <v>4692</v>
      </c>
      <c r="G33" s="170">
        <v>13.802</v>
      </c>
      <c r="H33" s="312">
        <f>I33*D33</f>
        <v>2101.79</v>
      </c>
      <c r="I33" s="309">
        <v>31.37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</row>
    <row r="34" spans="1:160" s="103" customFormat="1" ht="23.25" customHeight="1" x14ac:dyDescent="0.2">
      <c r="A34" s="23" t="s">
        <v>119</v>
      </c>
      <c r="B34" s="23" t="s">
        <v>18</v>
      </c>
      <c r="C34" s="176" t="s">
        <v>118</v>
      </c>
      <c r="D34" s="177">
        <v>50</v>
      </c>
      <c r="E34" s="177">
        <v>51</v>
      </c>
      <c r="F34" s="178">
        <v>4131</v>
      </c>
      <c r="G34" s="179">
        <v>15</v>
      </c>
      <c r="H34" s="312">
        <f t="shared" ref="H34:H35" si="1">I34*D34</f>
        <v>2371.5</v>
      </c>
      <c r="I34" s="311">
        <v>47.43</v>
      </c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</row>
    <row r="35" spans="1:160" s="1" customFormat="1" ht="14.25" customHeight="1" x14ac:dyDescent="0.25">
      <c r="A35" s="23" t="s">
        <v>5</v>
      </c>
      <c r="B35" s="23" t="s">
        <v>6</v>
      </c>
      <c r="C35" s="176" t="s">
        <v>120</v>
      </c>
      <c r="D35" s="177">
        <v>50</v>
      </c>
      <c r="E35" s="177">
        <v>24</v>
      </c>
      <c r="F35" s="178">
        <v>2208</v>
      </c>
      <c r="G35" s="179">
        <v>19.850000000000001</v>
      </c>
      <c r="H35" s="312">
        <f t="shared" si="1"/>
        <v>2486.5</v>
      </c>
      <c r="I35" s="311">
        <v>49.73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</row>
    <row r="36" spans="1:160" s="1" customFormat="1" ht="14.25" customHeight="1" thickBot="1" x14ac:dyDescent="0.3">
      <c r="A36" s="190" t="s">
        <v>19</v>
      </c>
      <c r="B36" s="190" t="s">
        <v>20</v>
      </c>
      <c r="C36" s="191" t="s">
        <v>121</v>
      </c>
      <c r="D36" s="192">
        <v>12.5</v>
      </c>
      <c r="E36" s="182">
        <v>28</v>
      </c>
      <c r="F36" s="182">
        <v>1680</v>
      </c>
      <c r="G36" s="193">
        <v>0.35899999999999999</v>
      </c>
      <c r="H36" s="338"/>
      <c r="I36" s="310">
        <v>325.89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</row>
    <row r="37" spans="1:160" s="1" customFormat="1" ht="18" customHeight="1" thickBot="1" x14ac:dyDescent="0.3">
      <c r="A37" s="444" t="s">
        <v>131</v>
      </c>
      <c r="B37" s="445"/>
      <c r="C37" s="445"/>
      <c r="D37" s="445"/>
      <c r="E37" s="445"/>
      <c r="F37" s="445"/>
      <c r="G37" s="445"/>
      <c r="H37" s="445"/>
      <c r="I37" s="44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</row>
    <row r="38" spans="1:160" s="1" customFormat="1" ht="24" customHeight="1" thickBot="1" x14ac:dyDescent="0.3">
      <c r="A38" s="26" t="s">
        <v>13</v>
      </c>
      <c r="B38" s="27" t="s">
        <v>0</v>
      </c>
      <c r="C38" s="27" t="s">
        <v>46</v>
      </c>
      <c r="D38" s="194" t="s">
        <v>47</v>
      </c>
      <c r="E38" s="27" t="s">
        <v>1</v>
      </c>
      <c r="F38" s="27" t="s">
        <v>2</v>
      </c>
      <c r="G38" s="30" t="s">
        <v>52</v>
      </c>
      <c r="H38" s="203" t="s">
        <v>177</v>
      </c>
      <c r="I38" s="204" t="s">
        <v>178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</row>
    <row r="39" spans="1:160" s="1" customFormat="1" ht="21.75" customHeight="1" x14ac:dyDescent="0.25">
      <c r="A39" s="166" t="s">
        <v>21</v>
      </c>
      <c r="B39" s="166" t="s">
        <v>6</v>
      </c>
      <c r="C39" s="368" t="s">
        <v>254</v>
      </c>
      <c r="D39" s="168">
        <v>48</v>
      </c>
      <c r="E39" s="169">
        <v>24</v>
      </c>
      <c r="F39" s="169">
        <v>2208</v>
      </c>
      <c r="G39" s="170">
        <v>19.968</v>
      </c>
      <c r="H39" s="312">
        <f>I39*D39</f>
        <v>2166.7200000000003</v>
      </c>
      <c r="I39" s="309">
        <v>45.14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</row>
    <row r="40" spans="1:160" s="382" customFormat="1" ht="18.75" customHeight="1" x14ac:dyDescent="0.2">
      <c r="A40" s="375" t="s">
        <v>21</v>
      </c>
      <c r="B40" s="375" t="s">
        <v>6</v>
      </c>
      <c r="C40" s="378" t="s">
        <v>257</v>
      </c>
      <c r="D40" s="379">
        <v>48</v>
      </c>
      <c r="E40" s="379">
        <v>24</v>
      </c>
      <c r="F40" s="379">
        <v>2208</v>
      </c>
      <c r="G40" s="380">
        <v>19.968</v>
      </c>
      <c r="H40" s="376">
        <f>I40*D40</f>
        <v>1841.7599999999998</v>
      </c>
      <c r="I40" s="377">
        <v>38.369999999999997</v>
      </c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1"/>
      <c r="V40" s="381"/>
      <c r="W40" s="381"/>
      <c r="X40" s="381"/>
      <c r="Y40" s="381"/>
      <c r="Z40" s="381"/>
      <c r="AA40" s="381"/>
      <c r="AB40" s="381"/>
      <c r="AC40" s="381"/>
      <c r="AD40" s="381"/>
      <c r="AE40" s="381"/>
      <c r="AF40" s="381"/>
      <c r="AG40" s="381"/>
      <c r="AH40" s="381"/>
      <c r="AI40" s="381"/>
      <c r="AJ40" s="381"/>
      <c r="AK40" s="381"/>
      <c r="AL40" s="381"/>
      <c r="AM40" s="381"/>
      <c r="AN40" s="381"/>
      <c r="AO40" s="381"/>
      <c r="AP40" s="381"/>
      <c r="AQ40" s="381"/>
      <c r="AR40" s="381"/>
      <c r="AS40" s="381"/>
      <c r="AT40" s="381"/>
      <c r="AU40" s="381"/>
      <c r="AV40" s="381"/>
      <c r="AW40" s="381"/>
      <c r="AX40" s="381"/>
      <c r="AY40" s="381"/>
      <c r="AZ40" s="381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  <c r="BL40" s="381"/>
      <c r="BM40" s="381"/>
      <c r="BN40" s="381"/>
      <c r="BO40" s="381"/>
      <c r="BP40" s="381"/>
      <c r="BQ40" s="381"/>
      <c r="BR40" s="381"/>
      <c r="BS40" s="381"/>
      <c r="BT40" s="381"/>
      <c r="BU40" s="381"/>
      <c r="BV40" s="381"/>
      <c r="BW40" s="381"/>
      <c r="BX40" s="381"/>
      <c r="BY40" s="381"/>
      <c r="BZ40" s="381"/>
      <c r="CA40" s="381"/>
      <c r="CB40" s="381"/>
      <c r="CC40" s="381"/>
      <c r="CD40" s="381"/>
      <c r="CE40" s="381"/>
      <c r="CF40" s="381"/>
      <c r="CG40" s="381"/>
      <c r="CH40" s="381"/>
      <c r="CI40" s="381"/>
      <c r="CJ40" s="381"/>
      <c r="CK40" s="381"/>
      <c r="CL40" s="381"/>
      <c r="CM40" s="381"/>
      <c r="CN40" s="381"/>
      <c r="CO40" s="381"/>
      <c r="CP40" s="381"/>
      <c r="CQ40" s="381"/>
      <c r="CR40" s="381"/>
      <c r="CS40" s="381"/>
      <c r="CT40" s="381"/>
      <c r="CU40" s="381"/>
      <c r="CV40" s="381"/>
      <c r="CW40" s="381"/>
      <c r="CX40" s="381"/>
      <c r="CY40" s="381"/>
      <c r="CZ40" s="381"/>
      <c r="DA40" s="381"/>
      <c r="DB40" s="381"/>
      <c r="DC40" s="381"/>
      <c r="DD40" s="381"/>
      <c r="DE40" s="381"/>
      <c r="DF40" s="381"/>
      <c r="DG40" s="381"/>
      <c r="DH40" s="381"/>
      <c r="DI40" s="381"/>
      <c r="DJ40" s="381"/>
      <c r="DK40" s="381"/>
      <c r="DL40" s="381"/>
      <c r="DM40" s="381"/>
      <c r="DN40" s="381"/>
      <c r="DO40" s="381"/>
      <c r="DP40" s="381"/>
      <c r="DQ40" s="381"/>
      <c r="DR40" s="381"/>
      <c r="DS40" s="381"/>
      <c r="DT40" s="381"/>
      <c r="DU40" s="381"/>
      <c r="DV40" s="381"/>
      <c r="DW40" s="381"/>
      <c r="DX40" s="381"/>
      <c r="DY40" s="381"/>
      <c r="DZ40" s="381"/>
      <c r="EA40" s="381"/>
      <c r="EB40" s="381"/>
      <c r="EC40" s="381"/>
      <c r="ED40" s="381"/>
      <c r="EE40" s="381"/>
      <c r="EF40" s="381"/>
      <c r="EG40" s="381"/>
      <c r="EH40" s="381"/>
      <c r="EI40" s="381"/>
      <c r="EJ40" s="381"/>
      <c r="EK40" s="381"/>
      <c r="EL40" s="381"/>
      <c r="EM40" s="381"/>
      <c r="EN40" s="381"/>
      <c r="EO40" s="381"/>
      <c r="EP40" s="381"/>
      <c r="EQ40" s="381"/>
      <c r="ER40" s="381"/>
      <c r="ES40" s="381"/>
      <c r="ET40" s="381"/>
      <c r="EU40" s="381"/>
      <c r="EV40" s="381"/>
      <c r="EW40" s="381"/>
      <c r="EX40" s="381"/>
      <c r="EY40" s="381"/>
      <c r="EZ40" s="381"/>
      <c r="FA40" s="381"/>
      <c r="FB40" s="381"/>
      <c r="FC40" s="381"/>
      <c r="FD40" s="381"/>
    </row>
    <row r="41" spans="1:160" s="1" customFormat="1" ht="15.75" customHeight="1" x14ac:dyDescent="0.25">
      <c r="A41" s="360" t="s">
        <v>21</v>
      </c>
      <c r="B41" s="360" t="s">
        <v>6</v>
      </c>
      <c r="C41" s="367" t="s">
        <v>253</v>
      </c>
      <c r="D41" s="364">
        <v>48</v>
      </c>
      <c r="E41" s="363">
        <v>24</v>
      </c>
      <c r="F41" s="363">
        <v>2208</v>
      </c>
      <c r="G41" s="365">
        <v>19.968</v>
      </c>
      <c r="H41" s="366">
        <f>I41*D41</f>
        <v>2386.56</v>
      </c>
      <c r="I41" s="328">
        <v>49.72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</row>
    <row r="42" spans="1:160" s="1" customFormat="1" ht="34.5" thickBot="1" x14ac:dyDescent="0.3">
      <c r="A42" s="190" t="s">
        <v>22</v>
      </c>
      <c r="B42" s="190" t="s">
        <v>17</v>
      </c>
      <c r="C42" s="369" t="s">
        <v>123</v>
      </c>
      <c r="D42" s="192">
        <v>12.5</v>
      </c>
      <c r="E42" s="182">
        <v>16</v>
      </c>
      <c r="F42" s="182">
        <v>1040</v>
      </c>
      <c r="G42" s="193">
        <v>0.56999999999999995</v>
      </c>
      <c r="H42" s="338"/>
      <c r="I42" s="310">
        <v>345.02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</row>
    <row r="43" spans="1:160" s="106" customFormat="1" ht="18" customHeight="1" thickBot="1" x14ac:dyDescent="0.25">
      <c r="A43" s="426" t="s">
        <v>135</v>
      </c>
      <c r="B43" s="427"/>
      <c r="C43" s="427"/>
      <c r="D43" s="427"/>
      <c r="E43" s="427"/>
      <c r="F43" s="427"/>
      <c r="G43" s="427"/>
      <c r="H43" s="427"/>
      <c r="I43" s="428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</row>
    <row r="44" spans="1:160" s="106" customFormat="1" ht="27.75" customHeight="1" thickBot="1" x14ac:dyDescent="0.25">
      <c r="A44" s="10" t="s">
        <v>13</v>
      </c>
      <c r="B44" s="11" t="s">
        <v>0</v>
      </c>
      <c r="C44" s="12" t="s">
        <v>46</v>
      </c>
      <c r="D44" s="13" t="s">
        <v>47</v>
      </c>
      <c r="E44" s="12" t="s">
        <v>1</v>
      </c>
      <c r="F44" s="12" t="s">
        <v>2</v>
      </c>
      <c r="G44" s="14" t="s">
        <v>52</v>
      </c>
      <c r="H44" s="203" t="s">
        <v>177</v>
      </c>
      <c r="I44" s="202" t="s">
        <v>178</v>
      </c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</row>
    <row r="45" spans="1:160" s="106" customFormat="1" ht="14.25" customHeight="1" x14ac:dyDescent="0.2">
      <c r="A45" s="113" t="s">
        <v>108</v>
      </c>
      <c r="B45" s="113" t="s">
        <v>96</v>
      </c>
      <c r="C45" s="373" t="s">
        <v>256</v>
      </c>
      <c r="D45" s="114">
        <v>64</v>
      </c>
      <c r="E45" s="114">
        <v>18</v>
      </c>
      <c r="F45" s="114">
        <v>2070</v>
      </c>
      <c r="G45" s="115">
        <v>24</v>
      </c>
      <c r="H45" s="374">
        <f>I45*D45</f>
        <v>3133.44</v>
      </c>
      <c r="I45" s="309">
        <v>48.96</v>
      </c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</row>
    <row r="46" spans="1:160" s="387" customFormat="1" ht="25.5" x14ac:dyDescent="0.2">
      <c r="A46" s="383" t="s">
        <v>108</v>
      </c>
      <c r="B46" s="383" t="s">
        <v>96</v>
      </c>
      <c r="C46" s="390" t="s">
        <v>258</v>
      </c>
      <c r="D46" s="391">
        <v>64</v>
      </c>
      <c r="E46" s="391">
        <v>18</v>
      </c>
      <c r="F46" s="391">
        <v>2070</v>
      </c>
      <c r="G46" s="392">
        <v>24</v>
      </c>
      <c r="H46" s="384">
        <f>I46*D46</f>
        <v>2663.68</v>
      </c>
      <c r="I46" s="385">
        <v>41.62</v>
      </c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6"/>
      <c r="BB46" s="386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386"/>
      <c r="CA46" s="386"/>
      <c r="CB46" s="386"/>
      <c r="CC46" s="386"/>
      <c r="CD46" s="386"/>
      <c r="CE46" s="386"/>
      <c r="CF46" s="386"/>
      <c r="CG46" s="386"/>
      <c r="CH46" s="386"/>
      <c r="CI46" s="386"/>
      <c r="CJ46" s="386"/>
      <c r="CK46" s="386"/>
      <c r="CL46" s="386"/>
      <c r="CM46" s="386"/>
      <c r="CN46" s="386"/>
      <c r="CO46" s="386"/>
      <c r="CP46" s="386"/>
      <c r="CQ46" s="386"/>
      <c r="CR46" s="386"/>
      <c r="CS46" s="386"/>
      <c r="CT46" s="386"/>
      <c r="CU46" s="386"/>
      <c r="CV46" s="386"/>
      <c r="CW46" s="386"/>
      <c r="CX46" s="386"/>
      <c r="CY46" s="386"/>
      <c r="CZ46" s="386"/>
      <c r="DA46" s="386"/>
      <c r="DB46" s="386"/>
      <c r="DC46" s="386"/>
      <c r="DD46" s="386"/>
      <c r="DE46" s="386"/>
      <c r="DF46" s="386"/>
      <c r="DG46" s="386"/>
      <c r="DH46" s="386"/>
      <c r="DI46" s="386"/>
      <c r="DJ46" s="386"/>
      <c r="DK46" s="386"/>
      <c r="DL46" s="386"/>
      <c r="DM46" s="386"/>
      <c r="DN46" s="386"/>
      <c r="DO46" s="386"/>
      <c r="DP46" s="386"/>
      <c r="DQ46" s="386"/>
      <c r="DR46" s="386"/>
      <c r="DS46" s="386"/>
      <c r="DT46" s="386"/>
      <c r="DU46" s="386"/>
      <c r="DV46" s="386"/>
      <c r="DW46" s="386"/>
      <c r="DX46" s="386"/>
      <c r="DY46" s="386"/>
      <c r="DZ46" s="386"/>
      <c r="EA46" s="386"/>
      <c r="EB46" s="386"/>
      <c r="EC46" s="386"/>
      <c r="ED46" s="386"/>
      <c r="EE46" s="386"/>
      <c r="EF46" s="386"/>
      <c r="EG46" s="386"/>
      <c r="EH46" s="386"/>
      <c r="EI46" s="386"/>
      <c r="EJ46" s="386"/>
      <c r="EK46" s="386"/>
      <c r="EL46" s="386"/>
      <c r="EM46" s="386"/>
      <c r="EN46" s="386"/>
      <c r="EO46" s="386"/>
      <c r="EP46" s="386"/>
      <c r="EQ46" s="386"/>
      <c r="ER46" s="386"/>
      <c r="ES46" s="386"/>
      <c r="ET46" s="386"/>
      <c r="EU46" s="386"/>
      <c r="EV46" s="386"/>
      <c r="EW46" s="386"/>
      <c r="EX46" s="386"/>
      <c r="EY46" s="386"/>
      <c r="EZ46" s="386"/>
      <c r="FA46" s="386"/>
      <c r="FB46" s="386"/>
      <c r="FC46" s="386"/>
      <c r="FD46" s="386"/>
    </row>
    <row r="47" spans="1:160" s="106" customFormat="1" ht="24.75" customHeight="1" thickBot="1" x14ac:dyDescent="0.25">
      <c r="A47" s="371" t="s">
        <v>109</v>
      </c>
      <c r="B47" s="371" t="s">
        <v>42</v>
      </c>
      <c r="C47" s="370" t="s">
        <v>97</v>
      </c>
      <c r="D47" s="259">
        <v>16.13</v>
      </c>
      <c r="E47" s="259">
        <v>14</v>
      </c>
      <c r="F47" s="259">
        <v>910</v>
      </c>
      <c r="G47" s="260">
        <v>0.57999999999999996</v>
      </c>
      <c r="H47" s="340"/>
      <c r="I47" s="372">
        <v>349.61</v>
      </c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</row>
    <row r="48" spans="1:160" s="109" customFormat="1" ht="18" customHeight="1" thickBot="1" x14ac:dyDescent="0.35">
      <c r="A48" s="426" t="s">
        <v>130</v>
      </c>
      <c r="B48" s="427"/>
      <c r="C48" s="427"/>
      <c r="D48" s="427"/>
      <c r="E48" s="427"/>
      <c r="F48" s="427"/>
      <c r="G48" s="427"/>
      <c r="H48" s="427"/>
      <c r="I48" s="42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</row>
    <row r="49" spans="1:161" ht="26.25" customHeight="1" thickBot="1" x14ac:dyDescent="0.3">
      <c r="A49" s="10" t="s">
        <v>13</v>
      </c>
      <c r="B49" s="11" t="s">
        <v>0</v>
      </c>
      <c r="C49" s="12" t="s">
        <v>46</v>
      </c>
      <c r="D49" s="13" t="s">
        <v>47</v>
      </c>
      <c r="E49" s="12" t="s">
        <v>1</v>
      </c>
      <c r="F49" s="12" t="s">
        <v>2</v>
      </c>
      <c r="G49" s="14" t="s">
        <v>52</v>
      </c>
      <c r="H49" s="203" t="s">
        <v>177</v>
      </c>
      <c r="I49" s="202" t="s">
        <v>178</v>
      </c>
    </row>
    <row r="50" spans="1:161" s="103" customFormat="1" ht="14.25" customHeight="1" x14ac:dyDescent="0.2">
      <c r="A50" s="180" t="s">
        <v>124</v>
      </c>
      <c r="B50" s="181" t="s">
        <v>29</v>
      </c>
      <c r="C50" s="342" t="s">
        <v>255</v>
      </c>
      <c r="D50" s="169">
        <v>48</v>
      </c>
      <c r="E50" s="169">
        <v>18</v>
      </c>
      <c r="F50" s="169">
        <v>2070</v>
      </c>
      <c r="G50" s="170">
        <v>24.623999999999999</v>
      </c>
      <c r="H50" s="312">
        <f>I50*D50</f>
        <v>3415.2000000000003</v>
      </c>
      <c r="I50" s="307">
        <v>71.150000000000006</v>
      </c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  <c r="CV50" s="102"/>
      <c r="CW50" s="102"/>
      <c r="CX50" s="102"/>
      <c r="CY50" s="102"/>
      <c r="CZ50" s="102"/>
      <c r="DA50" s="102"/>
      <c r="DB50" s="102"/>
      <c r="DC50" s="102"/>
      <c r="DD50" s="102"/>
      <c r="DE50" s="102"/>
      <c r="DF50" s="102"/>
      <c r="DG50" s="102"/>
      <c r="DH50" s="102"/>
      <c r="DI50" s="102"/>
      <c r="DJ50" s="102"/>
      <c r="DK50" s="102"/>
      <c r="DL50" s="102"/>
      <c r="DM50" s="102"/>
      <c r="DN50" s="102"/>
      <c r="DO50" s="102"/>
      <c r="DP50" s="102"/>
      <c r="DQ50" s="102"/>
      <c r="DR50" s="102"/>
      <c r="DS50" s="102"/>
      <c r="DT50" s="102"/>
      <c r="DU50" s="102"/>
      <c r="DV50" s="102"/>
      <c r="DW50" s="102"/>
      <c r="DX50" s="102"/>
      <c r="DY50" s="102"/>
      <c r="DZ50" s="102"/>
      <c r="EA50" s="102"/>
      <c r="EB50" s="102"/>
      <c r="EC50" s="102"/>
      <c r="ED50" s="102"/>
      <c r="EE50" s="102"/>
      <c r="EF50" s="102"/>
      <c r="EG50" s="102"/>
      <c r="EH50" s="102"/>
      <c r="EI50" s="102"/>
      <c r="EJ50" s="102"/>
      <c r="EK50" s="102"/>
      <c r="EL50" s="102"/>
      <c r="EM50" s="102"/>
      <c r="EN50" s="102"/>
      <c r="EO50" s="102"/>
      <c r="EP50" s="102"/>
      <c r="EQ50" s="102"/>
      <c r="ER50" s="102"/>
      <c r="ES50" s="102"/>
      <c r="ET50" s="102"/>
      <c r="EU50" s="102"/>
      <c r="EV50" s="102"/>
      <c r="EW50" s="102"/>
      <c r="EX50" s="102"/>
      <c r="EY50" s="102"/>
      <c r="EZ50" s="102"/>
      <c r="FA50" s="102"/>
      <c r="FB50" s="102"/>
      <c r="FC50" s="102"/>
      <c r="FD50" s="102"/>
    </row>
    <row r="51" spans="1:161" s="382" customFormat="1" ht="15" customHeight="1" x14ac:dyDescent="0.2">
      <c r="A51" s="383" t="s">
        <v>124</v>
      </c>
      <c r="B51" s="388" t="s">
        <v>29</v>
      </c>
      <c r="C51" s="393" t="s">
        <v>259</v>
      </c>
      <c r="D51" s="391">
        <v>48</v>
      </c>
      <c r="E51" s="391">
        <v>18</v>
      </c>
      <c r="F51" s="391">
        <v>2070</v>
      </c>
      <c r="G51" s="392">
        <v>24.623999999999999</v>
      </c>
      <c r="H51" s="384">
        <f>I51*D51</f>
        <v>2903.04</v>
      </c>
      <c r="I51" s="385">
        <v>60.48</v>
      </c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381"/>
      <c r="AJ51" s="381"/>
      <c r="AK51" s="381"/>
      <c r="AL51" s="381"/>
      <c r="AM51" s="381"/>
      <c r="AN51" s="381"/>
      <c r="AO51" s="381"/>
      <c r="AP51" s="381"/>
      <c r="AQ51" s="381"/>
      <c r="AR51" s="381"/>
      <c r="AS51" s="381"/>
      <c r="AT51" s="381"/>
      <c r="AU51" s="381"/>
      <c r="AV51" s="381"/>
      <c r="AW51" s="381"/>
      <c r="AX51" s="381"/>
      <c r="AY51" s="381"/>
      <c r="AZ51" s="381"/>
      <c r="BA51" s="381"/>
      <c r="BB51" s="381"/>
      <c r="BC51" s="381"/>
      <c r="BD51" s="381"/>
      <c r="BE51" s="381"/>
      <c r="BF51" s="381"/>
      <c r="BG51" s="381"/>
      <c r="BH51" s="381"/>
      <c r="BI51" s="381"/>
      <c r="BJ51" s="381"/>
      <c r="BK51" s="381"/>
      <c r="BL51" s="381"/>
      <c r="BM51" s="381"/>
      <c r="BN51" s="381"/>
      <c r="BO51" s="381"/>
      <c r="BP51" s="381"/>
      <c r="BQ51" s="381"/>
      <c r="BR51" s="381"/>
      <c r="BS51" s="381"/>
      <c r="BT51" s="381"/>
      <c r="BU51" s="381"/>
      <c r="BV51" s="381"/>
      <c r="BW51" s="381"/>
      <c r="BX51" s="381"/>
      <c r="BY51" s="381"/>
      <c r="BZ51" s="381"/>
      <c r="CA51" s="381"/>
      <c r="CB51" s="381"/>
      <c r="CC51" s="381"/>
      <c r="CD51" s="381"/>
      <c r="CE51" s="381"/>
      <c r="CF51" s="381"/>
      <c r="CG51" s="381"/>
      <c r="CH51" s="381"/>
      <c r="CI51" s="381"/>
      <c r="CJ51" s="381"/>
      <c r="CK51" s="381"/>
      <c r="CL51" s="381"/>
      <c r="CM51" s="381"/>
      <c r="CN51" s="381"/>
      <c r="CO51" s="381"/>
      <c r="CP51" s="381"/>
      <c r="CQ51" s="381"/>
      <c r="CR51" s="381"/>
      <c r="CS51" s="381"/>
      <c r="CT51" s="381"/>
      <c r="CU51" s="381"/>
      <c r="CV51" s="381"/>
      <c r="CW51" s="381"/>
      <c r="CX51" s="381"/>
      <c r="CY51" s="381"/>
      <c r="CZ51" s="381"/>
      <c r="DA51" s="381"/>
      <c r="DB51" s="381"/>
      <c r="DC51" s="381"/>
      <c r="DD51" s="381"/>
      <c r="DE51" s="381"/>
      <c r="DF51" s="381"/>
      <c r="DG51" s="381"/>
      <c r="DH51" s="381"/>
      <c r="DI51" s="381"/>
      <c r="DJ51" s="381"/>
      <c r="DK51" s="381"/>
      <c r="DL51" s="381"/>
      <c r="DM51" s="381"/>
      <c r="DN51" s="381"/>
      <c r="DO51" s="381"/>
      <c r="DP51" s="381"/>
      <c r="DQ51" s="381"/>
      <c r="DR51" s="381"/>
      <c r="DS51" s="381"/>
      <c r="DT51" s="381"/>
      <c r="DU51" s="381"/>
      <c r="DV51" s="381"/>
      <c r="DW51" s="381"/>
      <c r="DX51" s="381"/>
      <c r="DY51" s="381"/>
      <c r="DZ51" s="381"/>
      <c r="EA51" s="381"/>
      <c r="EB51" s="381"/>
      <c r="EC51" s="381"/>
      <c r="ED51" s="381"/>
      <c r="EE51" s="381"/>
      <c r="EF51" s="381"/>
      <c r="EG51" s="381"/>
      <c r="EH51" s="381"/>
      <c r="EI51" s="381"/>
      <c r="EJ51" s="381"/>
      <c r="EK51" s="381"/>
      <c r="EL51" s="381"/>
      <c r="EM51" s="381"/>
      <c r="EN51" s="381"/>
      <c r="EO51" s="381"/>
      <c r="EP51" s="381"/>
      <c r="EQ51" s="381"/>
      <c r="ER51" s="381"/>
      <c r="ES51" s="381"/>
      <c r="ET51" s="381"/>
      <c r="EU51" s="381"/>
      <c r="EV51" s="381"/>
      <c r="EW51" s="381"/>
      <c r="EX51" s="381"/>
      <c r="EY51" s="381"/>
      <c r="EZ51" s="381"/>
      <c r="FA51" s="381"/>
      <c r="FB51" s="381"/>
      <c r="FC51" s="381"/>
      <c r="FD51" s="381"/>
    </row>
    <row r="52" spans="1:161" s="103" customFormat="1" ht="26.25" customHeight="1" x14ac:dyDescent="0.2">
      <c r="A52" s="252" t="s">
        <v>124</v>
      </c>
      <c r="B52" s="253" t="s">
        <v>29</v>
      </c>
      <c r="C52" s="357" t="s">
        <v>243</v>
      </c>
      <c r="D52" s="178">
        <v>48</v>
      </c>
      <c r="E52" s="178">
        <v>18</v>
      </c>
      <c r="F52" s="178">
        <v>2070</v>
      </c>
      <c r="G52" s="179">
        <v>24.623999999999999</v>
      </c>
      <c r="H52" s="315">
        <f>I52*D52</f>
        <v>3745.44</v>
      </c>
      <c r="I52" s="311">
        <v>78.03</v>
      </c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2"/>
      <c r="CO52" s="102"/>
      <c r="CP52" s="102"/>
      <c r="CQ52" s="102"/>
      <c r="CR52" s="102"/>
      <c r="CS52" s="102"/>
      <c r="CT52" s="102"/>
      <c r="CU52" s="102"/>
      <c r="CV52" s="102"/>
      <c r="CW52" s="102"/>
      <c r="CX52" s="102"/>
      <c r="CY52" s="102"/>
      <c r="CZ52" s="102"/>
      <c r="DA52" s="102"/>
      <c r="DB52" s="102"/>
      <c r="DC52" s="102"/>
      <c r="DD52" s="102"/>
      <c r="DE52" s="102"/>
      <c r="DF52" s="102"/>
      <c r="DG52" s="102"/>
      <c r="DH52" s="102"/>
      <c r="DI52" s="102"/>
      <c r="DJ52" s="102"/>
      <c r="DK52" s="102"/>
      <c r="DL52" s="102"/>
      <c r="DM52" s="102"/>
      <c r="DN52" s="102"/>
      <c r="DO52" s="102"/>
      <c r="DP52" s="102"/>
      <c r="DQ52" s="102"/>
      <c r="DR52" s="102"/>
      <c r="DS52" s="102"/>
      <c r="DT52" s="102"/>
      <c r="DU52" s="102"/>
      <c r="DV52" s="102"/>
      <c r="DW52" s="102"/>
      <c r="DX52" s="102"/>
      <c r="DY52" s="102"/>
      <c r="DZ52" s="102"/>
      <c r="EA52" s="102"/>
      <c r="EB52" s="102"/>
      <c r="EC52" s="102"/>
      <c r="ED52" s="102"/>
      <c r="EE52" s="102"/>
      <c r="EF52" s="102"/>
      <c r="EG52" s="102"/>
      <c r="EH52" s="102"/>
      <c r="EI52" s="102"/>
      <c r="EJ52" s="102"/>
      <c r="EK52" s="102"/>
      <c r="EL52" s="102"/>
      <c r="EM52" s="102"/>
      <c r="EN52" s="102"/>
      <c r="EO52" s="102"/>
      <c r="EP52" s="102"/>
      <c r="EQ52" s="102"/>
      <c r="ER52" s="102"/>
      <c r="ES52" s="102"/>
      <c r="ET52" s="102"/>
      <c r="EU52" s="102"/>
      <c r="EV52" s="102"/>
      <c r="EW52" s="102"/>
      <c r="EX52" s="102"/>
      <c r="EY52" s="102"/>
      <c r="EZ52" s="102"/>
      <c r="FA52" s="102"/>
      <c r="FB52" s="102"/>
      <c r="FC52" s="102"/>
      <c r="FD52" s="102"/>
    </row>
    <row r="53" spans="1:161" s="382" customFormat="1" ht="14.25" customHeight="1" x14ac:dyDescent="0.2">
      <c r="A53" s="375" t="s">
        <v>124</v>
      </c>
      <c r="B53" s="389" t="s">
        <v>29</v>
      </c>
      <c r="C53" s="394" t="s">
        <v>260</v>
      </c>
      <c r="D53" s="379">
        <v>48</v>
      </c>
      <c r="E53" s="379">
        <v>18</v>
      </c>
      <c r="F53" s="379">
        <v>2070</v>
      </c>
      <c r="G53" s="380">
        <v>24.623999999999999</v>
      </c>
      <c r="H53" s="376">
        <f>I53*D53</f>
        <v>3183.84</v>
      </c>
      <c r="I53" s="377">
        <v>66.33</v>
      </c>
      <c r="J53" s="381"/>
      <c r="K53" s="381"/>
      <c r="L53" s="381"/>
      <c r="M53" s="381"/>
      <c r="N53" s="381"/>
      <c r="O53" s="381"/>
      <c r="P53" s="381"/>
      <c r="Q53" s="381"/>
      <c r="R53" s="381"/>
      <c r="S53" s="381"/>
      <c r="T53" s="381"/>
      <c r="U53" s="381"/>
      <c r="V53" s="381"/>
      <c r="W53" s="381"/>
      <c r="X53" s="381"/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381"/>
      <c r="AJ53" s="381"/>
      <c r="AK53" s="381"/>
      <c r="AL53" s="381"/>
      <c r="AM53" s="381"/>
      <c r="AN53" s="381"/>
      <c r="AO53" s="381"/>
      <c r="AP53" s="381"/>
      <c r="AQ53" s="381"/>
      <c r="AR53" s="381"/>
      <c r="AS53" s="381"/>
      <c r="AT53" s="381"/>
      <c r="AU53" s="381"/>
      <c r="AV53" s="381"/>
      <c r="AW53" s="381"/>
      <c r="AX53" s="381"/>
      <c r="AY53" s="381"/>
      <c r="AZ53" s="381"/>
      <c r="BA53" s="381"/>
      <c r="BB53" s="381"/>
      <c r="BC53" s="381"/>
      <c r="BD53" s="381"/>
      <c r="BE53" s="381"/>
      <c r="BF53" s="381"/>
      <c r="BG53" s="381"/>
      <c r="BH53" s="381"/>
      <c r="BI53" s="381"/>
      <c r="BJ53" s="381"/>
      <c r="BK53" s="381"/>
      <c r="BL53" s="381"/>
      <c r="BM53" s="381"/>
      <c r="BN53" s="381"/>
      <c r="BO53" s="381"/>
      <c r="BP53" s="381"/>
      <c r="BQ53" s="381"/>
      <c r="BR53" s="381"/>
      <c r="BS53" s="381"/>
      <c r="BT53" s="381"/>
      <c r="BU53" s="381"/>
      <c r="BV53" s="381"/>
      <c r="BW53" s="381"/>
      <c r="BX53" s="381"/>
      <c r="BY53" s="381"/>
      <c r="BZ53" s="381"/>
      <c r="CA53" s="381"/>
      <c r="CB53" s="381"/>
      <c r="CC53" s="381"/>
      <c r="CD53" s="381"/>
      <c r="CE53" s="381"/>
      <c r="CF53" s="381"/>
      <c r="CG53" s="381"/>
      <c r="CH53" s="381"/>
      <c r="CI53" s="381"/>
      <c r="CJ53" s="381"/>
      <c r="CK53" s="381"/>
      <c r="CL53" s="381"/>
      <c r="CM53" s="381"/>
      <c r="CN53" s="381"/>
      <c r="CO53" s="381"/>
      <c r="CP53" s="381"/>
      <c r="CQ53" s="381"/>
      <c r="CR53" s="381"/>
      <c r="CS53" s="381"/>
      <c r="CT53" s="381"/>
      <c r="CU53" s="381"/>
      <c r="CV53" s="381"/>
      <c r="CW53" s="381"/>
      <c r="CX53" s="381"/>
      <c r="CY53" s="381"/>
      <c r="CZ53" s="381"/>
      <c r="DA53" s="381"/>
      <c r="DB53" s="381"/>
      <c r="DC53" s="381"/>
      <c r="DD53" s="381"/>
      <c r="DE53" s="381"/>
      <c r="DF53" s="381"/>
      <c r="DG53" s="381"/>
      <c r="DH53" s="381"/>
      <c r="DI53" s="381"/>
      <c r="DJ53" s="381"/>
      <c r="DK53" s="381"/>
      <c r="DL53" s="381"/>
      <c r="DM53" s="381"/>
      <c r="DN53" s="381"/>
      <c r="DO53" s="381"/>
      <c r="DP53" s="381"/>
      <c r="DQ53" s="381"/>
      <c r="DR53" s="381"/>
      <c r="DS53" s="381"/>
      <c r="DT53" s="381"/>
      <c r="DU53" s="381"/>
      <c r="DV53" s="381"/>
      <c r="DW53" s="381"/>
      <c r="DX53" s="381"/>
      <c r="DY53" s="381"/>
      <c r="DZ53" s="381"/>
      <c r="EA53" s="381"/>
      <c r="EB53" s="381"/>
      <c r="EC53" s="381"/>
      <c r="ED53" s="381"/>
      <c r="EE53" s="381"/>
      <c r="EF53" s="381"/>
      <c r="EG53" s="381"/>
      <c r="EH53" s="381"/>
      <c r="EI53" s="381"/>
      <c r="EJ53" s="381"/>
      <c r="EK53" s="381"/>
      <c r="EL53" s="381"/>
      <c r="EM53" s="381"/>
      <c r="EN53" s="381"/>
      <c r="EO53" s="381"/>
      <c r="EP53" s="381"/>
      <c r="EQ53" s="381"/>
      <c r="ER53" s="381"/>
      <c r="ES53" s="381"/>
      <c r="ET53" s="381"/>
      <c r="EU53" s="381"/>
      <c r="EV53" s="381"/>
      <c r="EW53" s="381"/>
      <c r="EX53" s="381"/>
      <c r="EY53" s="381"/>
      <c r="EZ53" s="381"/>
      <c r="FA53" s="381"/>
      <c r="FB53" s="381"/>
      <c r="FC53" s="381"/>
      <c r="FD53" s="381"/>
    </row>
    <row r="54" spans="1:161" s="103" customFormat="1" ht="24" customHeight="1" thickBot="1" x14ac:dyDescent="0.25">
      <c r="A54" s="254" t="s">
        <v>125</v>
      </c>
      <c r="B54" s="255" t="s">
        <v>31</v>
      </c>
      <c r="C54" s="331" t="s">
        <v>244</v>
      </c>
      <c r="D54" s="256">
        <v>12.5</v>
      </c>
      <c r="E54" s="256">
        <v>14</v>
      </c>
      <c r="F54" s="256">
        <v>910</v>
      </c>
      <c r="G54" s="247">
        <v>0.78600000000000003</v>
      </c>
      <c r="H54" s="339"/>
      <c r="I54" s="314">
        <v>381.74</v>
      </c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2"/>
      <c r="CO54" s="102"/>
      <c r="CP54" s="102"/>
      <c r="CQ54" s="102"/>
      <c r="CR54" s="102"/>
      <c r="CS54" s="102"/>
      <c r="CT54" s="102"/>
      <c r="CU54" s="102"/>
      <c r="CV54" s="102"/>
      <c r="CW54" s="102"/>
      <c r="CX54" s="102"/>
      <c r="CY54" s="102"/>
      <c r="CZ54" s="102"/>
      <c r="DA54" s="102"/>
      <c r="DB54" s="102"/>
      <c r="DC54" s="102"/>
      <c r="DD54" s="102"/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2"/>
      <c r="DS54" s="102"/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2"/>
      <c r="EH54" s="102"/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2"/>
      <c r="EW54" s="102"/>
      <c r="EX54" s="102"/>
      <c r="EY54" s="102"/>
      <c r="EZ54" s="102"/>
      <c r="FA54" s="102"/>
      <c r="FB54" s="102"/>
      <c r="FC54" s="102"/>
      <c r="FD54" s="102"/>
    </row>
    <row r="55" spans="1:161" ht="18" customHeight="1" thickBot="1" x14ac:dyDescent="0.3">
      <c r="A55" s="426" t="s">
        <v>129</v>
      </c>
      <c r="B55" s="427"/>
      <c r="C55" s="427"/>
      <c r="D55" s="427"/>
      <c r="E55" s="427"/>
      <c r="F55" s="427"/>
      <c r="G55" s="427"/>
      <c r="H55" s="427"/>
      <c r="I55" s="428"/>
    </row>
    <row r="56" spans="1:161" ht="30" customHeight="1" thickBot="1" x14ac:dyDescent="0.3">
      <c r="A56" s="10" t="s">
        <v>13</v>
      </c>
      <c r="B56" s="11" t="s">
        <v>0</v>
      </c>
      <c r="C56" s="12" t="s">
        <v>46</v>
      </c>
      <c r="D56" s="13" t="s">
        <v>47</v>
      </c>
      <c r="E56" s="12" t="s">
        <v>1</v>
      </c>
      <c r="F56" s="12" t="s">
        <v>2</v>
      </c>
      <c r="G56" s="14" t="s">
        <v>52</v>
      </c>
      <c r="H56" s="203" t="s">
        <v>177</v>
      </c>
      <c r="I56" s="202" t="s">
        <v>178</v>
      </c>
    </row>
    <row r="57" spans="1:161" s="1" customFormat="1" ht="22.5" x14ac:dyDescent="0.25">
      <c r="A57" s="166" t="s">
        <v>28</v>
      </c>
      <c r="B57" s="166" t="s">
        <v>29</v>
      </c>
      <c r="C57" s="167" t="s">
        <v>239</v>
      </c>
      <c r="D57" s="168">
        <v>48</v>
      </c>
      <c r="E57" s="169">
        <v>18</v>
      </c>
      <c r="F57" s="169">
        <v>2070</v>
      </c>
      <c r="G57" s="170">
        <v>24.623999999999999</v>
      </c>
      <c r="H57" s="317">
        <f>I57*D57</f>
        <v>3415.2000000000003</v>
      </c>
      <c r="I57" s="307">
        <v>71.150000000000006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</row>
    <row r="58" spans="1:161" s="1" customFormat="1" ht="22.5" x14ac:dyDescent="0.25">
      <c r="A58" s="171" t="s">
        <v>28</v>
      </c>
      <c r="B58" s="171" t="s">
        <v>29</v>
      </c>
      <c r="C58" s="172" t="s">
        <v>240</v>
      </c>
      <c r="D58" s="173">
        <v>48</v>
      </c>
      <c r="E58" s="174">
        <v>18</v>
      </c>
      <c r="F58" s="174">
        <v>2070</v>
      </c>
      <c r="G58" s="175">
        <v>24.623999999999999</v>
      </c>
      <c r="H58" s="312">
        <f t="shared" ref="H58:H60" si="2">I58*D58</f>
        <v>3745.44</v>
      </c>
      <c r="I58" s="311">
        <v>78.03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</row>
    <row r="59" spans="1:161" s="1" customFormat="1" ht="24.75" customHeight="1" x14ac:dyDescent="0.25">
      <c r="A59" s="23" t="s">
        <v>32</v>
      </c>
      <c r="B59" s="23" t="s">
        <v>33</v>
      </c>
      <c r="C59" s="176" t="s">
        <v>241</v>
      </c>
      <c r="D59" s="24">
        <v>29.24</v>
      </c>
      <c r="E59" s="16">
        <v>18</v>
      </c>
      <c r="F59" s="16">
        <v>1170</v>
      </c>
      <c r="G59" s="17">
        <v>25</v>
      </c>
      <c r="H59" s="312">
        <f t="shared" si="2"/>
        <v>5771.0987999999998</v>
      </c>
      <c r="I59" s="311">
        <v>197.37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</row>
    <row r="60" spans="1:161" s="1" customFormat="1" ht="24" customHeight="1" x14ac:dyDescent="0.25">
      <c r="A60" s="23" t="s">
        <v>34</v>
      </c>
      <c r="B60" s="23" t="s">
        <v>35</v>
      </c>
      <c r="C60" s="176" t="s">
        <v>241</v>
      </c>
      <c r="D60" s="35">
        <v>51.64</v>
      </c>
      <c r="E60" s="36">
        <v>36</v>
      </c>
      <c r="F60" s="36">
        <v>2340</v>
      </c>
      <c r="G60" s="36">
        <v>21.689</v>
      </c>
      <c r="H60" s="315">
        <f t="shared" si="2"/>
        <v>5688.6624000000002</v>
      </c>
      <c r="I60" s="311">
        <v>110.16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</row>
    <row r="61" spans="1:161" s="1" customFormat="1" ht="50.25" customHeight="1" x14ac:dyDescent="0.25">
      <c r="A61" s="23" t="s">
        <v>30</v>
      </c>
      <c r="B61" s="23" t="s">
        <v>31</v>
      </c>
      <c r="C61" s="176" t="s">
        <v>242</v>
      </c>
      <c r="D61" s="177">
        <v>12.5</v>
      </c>
      <c r="E61" s="178">
        <v>14</v>
      </c>
      <c r="F61" s="178">
        <v>910</v>
      </c>
      <c r="G61" s="179">
        <v>0.78600000000000003</v>
      </c>
      <c r="H61" s="359"/>
      <c r="I61" s="311">
        <v>381.74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</row>
    <row r="62" spans="1:161" s="1" customFormat="1" ht="23.25" customHeight="1" thickBot="1" x14ac:dyDescent="0.3">
      <c r="A62" s="257" t="s">
        <v>36</v>
      </c>
      <c r="B62" s="257" t="s">
        <v>37</v>
      </c>
      <c r="C62" s="238" t="s">
        <v>241</v>
      </c>
      <c r="D62" s="258">
        <v>21.3</v>
      </c>
      <c r="E62" s="259">
        <v>21</v>
      </c>
      <c r="F62" s="259">
        <v>1365</v>
      </c>
      <c r="G62" s="260">
        <v>0.39</v>
      </c>
      <c r="H62" s="340"/>
      <c r="I62" s="316">
        <v>341.19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</row>
    <row r="63" spans="1:161" s="1" customFormat="1" ht="18" customHeight="1" thickBot="1" x14ac:dyDescent="0.3">
      <c r="A63" s="444" t="s">
        <v>128</v>
      </c>
      <c r="B63" s="445"/>
      <c r="C63" s="445"/>
      <c r="D63" s="445"/>
      <c r="E63" s="445"/>
      <c r="F63" s="445"/>
      <c r="G63" s="445"/>
      <c r="H63" s="445"/>
      <c r="I63" s="446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</row>
    <row r="64" spans="1:161" s="1" customFormat="1" ht="18.75" customHeight="1" x14ac:dyDescent="0.25">
      <c r="A64" s="38" t="s">
        <v>55</v>
      </c>
      <c r="B64" s="39" t="s">
        <v>56</v>
      </c>
      <c r="C64" s="431" t="s">
        <v>95</v>
      </c>
      <c r="D64" s="40">
        <v>53</v>
      </c>
      <c r="E64" s="41">
        <v>24</v>
      </c>
      <c r="F64" s="42">
        <v>1800</v>
      </c>
      <c r="G64" s="43">
        <v>28.937999999999999</v>
      </c>
      <c r="H64" s="317">
        <f t="shared" ref="H64" si="3">I64*D64</f>
        <v>2960.58</v>
      </c>
      <c r="I64" s="307">
        <v>55.86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</row>
    <row r="65" spans="1:161" s="1" customFormat="1" ht="17.25" customHeight="1" thickBot="1" x14ac:dyDescent="0.3">
      <c r="A65" s="44" t="s">
        <v>57</v>
      </c>
      <c r="B65" s="45" t="s">
        <v>58</v>
      </c>
      <c r="C65" s="432"/>
      <c r="D65" s="46">
        <v>14.1</v>
      </c>
      <c r="E65" s="47">
        <v>12</v>
      </c>
      <c r="F65" s="48">
        <v>780</v>
      </c>
      <c r="G65" s="49">
        <v>0.73899999999999999</v>
      </c>
      <c r="H65" s="205"/>
      <c r="I65" s="308">
        <v>300.58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</row>
    <row r="66" spans="1:161" ht="18" customHeight="1" thickBot="1" x14ac:dyDescent="0.3">
      <c r="A66" s="447" t="s">
        <v>237</v>
      </c>
      <c r="B66" s="448"/>
      <c r="C66" s="448"/>
      <c r="D66" s="448"/>
      <c r="E66" s="448"/>
      <c r="F66" s="448"/>
      <c r="G66" s="448"/>
      <c r="H66" s="448"/>
      <c r="I66" s="449"/>
    </row>
    <row r="67" spans="1:161" ht="30" customHeight="1" thickBot="1" x14ac:dyDescent="0.3">
      <c r="A67" s="26" t="s">
        <v>13</v>
      </c>
      <c r="B67" s="11" t="s">
        <v>0</v>
      </c>
      <c r="C67" s="11" t="s">
        <v>46</v>
      </c>
      <c r="D67" s="154" t="s">
        <v>47</v>
      </c>
      <c r="E67" s="11" t="s">
        <v>1</v>
      </c>
      <c r="F67" s="11" t="s">
        <v>2</v>
      </c>
      <c r="G67" s="14" t="s">
        <v>52</v>
      </c>
      <c r="H67" s="203" t="s">
        <v>177</v>
      </c>
      <c r="I67" s="202" t="s">
        <v>178</v>
      </c>
    </row>
    <row r="68" spans="1:161" s="1" customFormat="1" ht="18" customHeight="1" x14ac:dyDescent="0.25">
      <c r="A68" s="166" t="s">
        <v>197</v>
      </c>
      <c r="B68" s="166" t="s">
        <v>96</v>
      </c>
      <c r="C68" s="440" t="s">
        <v>199</v>
      </c>
      <c r="D68" s="168">
        <v>64</v>
      </c>
      <c r="E68" s="168">
        <v>18</v>
      </c>
      <c r="F68" s="169">
        <v>2070</v>
      </c>
      <c r="G68" s="170">
        <v>13.802</v>
      </c>
      <c r="H68" s="312">
        <f>I68*D68</f>
        <v>3231.36</v>
      </c>
      <c r="I68" s="309">
        <v>50.49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</row>
    <row r="69" spans="1:161" s="1" customFormat="1" ht="22.5" customHeight="1" x14ac:dyDescent="0.25">
      <c r="A69" s="23" t="s">
        <v>198</v>
      </c>
      <c r="B69" s="23" t="s">
        <v>42</v>
      </c>
      <c r="C69" s="441"/>
      <c r="D69" s="177">
        <v>16.13</v>
      </c>
      <c r="E69" s="177">
        <v>14</v>
      </c>
      <c r="F69" s="178">
        <v>910</v>
      </c>
      <c r="G69" s="179">
        <v>15</v>
      </c>
      <c r="H69" s="312"/>
      <c r="I69" s="311">
        <v>386.33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</row>
    <row r="70" spans="1:161" s="1" customFormat="1" x14ac:dyDescent="0.25">
      <c r="A70" s="23" t="s">
        <v>185</v>
      </c>
      <c r="B70" s="23" t="s">
        <v>98</v>
      </c>
      <c r="C70" s="442" t="s">
        <v>199</v>
      </c>
      <c r="D70" s="177">
        <v>38.31</v>
      </c>
      <c r="E70" s="177">
        <v>18</v>
      </c>
      <c r="F70" s="178">
        <v>1080</v>
      </c>
      <c r="G70" s="179">
        <v>19.850000000000001</v>
      </c>
      <c r="H70" s="312">
        <f>I70*D70</f>
        <v>7414.5173999999997</v>
      </c>
      <c r="I70" s="311">
        <v>193.54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</row>
    <row r="71" spans="1:161" s="1" customFormat="1" ht="15.75" thickBot="1" x14ac:dyDescent="0.3">
      <c r="A71" s="190" t="s">
        <v>186</v>
      </c>
      <c r="B71" s="190" t="s">
        <v>99</v>
      </c>
      <c r="C71" s="443"/>
      <c r="D71" s="192">
        <v>19.23</v>
      </c>
      <c r="E71" s="182">
        <v>21</v>
      </c>
      <c r="F71" s="182">
        <v>1365</v>
      </c>
      <c r="G71" s="193">
        <v>0.35899999999999999</v>
      </c>
      <c r="H71" s="338"/>
      <c r="I71" s="310">
        <v>383.27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</row>
    <row r="72" spans="1:161" s="1" customFormat="1" ht="18" customHeight="1" thickBot="1" x14ac:dyDescent="0.3">
      <c r="A72" s="426" t="s">
        <v>232</v>
      </c>
      <c r="B72" s="427"/>
      <c r="C72" s="427"/>
      <c r="D72" s="427"/>
      <c r="E72" s="427"/>
      <c r="F72" s="427"/>
      <c r="G72" s="427"/>
      <c r="H72" s="427"/>
      <c r="I72" s="42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</row>
    <row r="73" spans="1:161" s="1" customFormat="1" ht="27.75" customHeight="1" thickBot="1" x14ac:dyDescent="0.3">
      <c r="A73" s="26" t="s">
        <v>13</v>
      </c>
      <c r="B73" s="194" t="s">
        <v>0</v>
      </c>
      <c r="C73" s="285" t="s">
        <v>46</v>
      </c>
      <c r="D73" s="285" t="s">
        <v>47</v>
      </c>
      <c r="E73" s="285" t="s">
        <v>1</v>
      </c>
      <c r="F73" s="285" t="s">
        <v>2</v>
      </c>
      <c r="G73" s="286" t="s">
        <v>52</v>
      </c>
      <c r="H73" s="206" t="s">
        <v>177</v>
      </c>
      <c r="I73" s="287" t="s">
        <v>178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</row>
    <row r="74" spans="1:161" s="1" customFormat="1" x14ac:dyDescent="0.25">
      <c r="A74" s="345" t="s">
        <v>110</v>
      </c>
      <c r="B74" s="343" t="s">
        <v>98</v>
      </c>
      <c r="C74" s="292" t="s">
        <v>187</v>
      </c>
      <c r="D74" s="293">
        <v>38.31</v>
      </c>
      <c r="E74" s="293">
        <v>18</v>
      </c>
      <c r="F74" s="293">
        <v>1080</v>
      </c>
      <c r="G74" s="294">
        <v>23.751999999999999</v>
      </c>
      <c r="H74" s="320">
        <f>I74*D74</f>
        <v>7385.4018000000005</v>
      </c>
      <c r="I74" s="318">
        <v>192.78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</row>
    <row r="75" spans="1:161" s="1" customFormat="1" ht="23.25" customHeight="1" x14ac:dyDescent="0.25">
      <c r="A75" s="346" t="s">
        <v>111</v>
      </c>
      <c r="B75" s="344" t="s">
        <v>99</v>
      </c>
      <c r="C75" s="295" t="s">
        <v>187</v>
      </c>
      <c r="D75" s="296">
        <v>19.23</v>
      </c>
      <c r="E75" s="296">
        <v>21</v>
      </c>
      <c r="F75" s="296">
        <v>1365</v>
      </c>
      <c r="G75" s="297">
        <v>0.41499999999999998</v>
      </c>
      <c r="H75" s="321"/>
      <c r="I75" s="319">
        <v>416.93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</row>
    <row r="76" spans="1:161" s="1" customFormat="1" ht="24" customHeight="1" x14ac:dyDescent="0.25">
      <c r="A76" s="346" t="s">
        <v>180</v>
      </c>
      <c r="B76" s="344" t="s">
        <v>98</v>
      </c>
      <c r="C76" s="295" t="s">
        <v>188</v>
      </c>
      <c r="D76" s="296">
        <v>38.31</v>
      </c>
      <c r="E76" s="296">
        <v>18</v>
      </c>
      <c r="F76" s="296">
        <v>1080</v>
      </c>
      <c r="G76" s="297">
        <v>23.751999999999999</v>
      </c>
      <c r="H76" s="322">
        <f>I76*D76</f>
        <v>6711.5289000000002</v>
      </c>
      <c r="I76" s="319">
        <v>175.19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</row>
    <row r="77" spans="1:161" s="1" customFormat="1" ht="24" customHeight="1" thickBot="1" x14ac:dyDescent="0.3">
      <c r="A77" s="347" t="s">
        <v>181</v>
      </c>
      <c r="B77" s="348" t="s">
        <v>99</v>
      </c>
      <c r="C77" s="349" t="s">
        <v>188</v>
      </c>
      <c r="D77" s="350">
        <v>19.23</v>
      </c>
      <c r="E77" s="350">
        <v>21</v>
      </c>
      <c r="F77" s="350">
        <v>1365</v>
      </c>
      <c r="G77" s="351">
        <v>0.41499999999999998</v>
      </c>
      <c r="H77" s="352"/>
      <c r="I77" s="353">
        <v>416.93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</row>
    <row r="78" spans="1:161" s="1" customFormat="1" ht="21" customHeight="1" thickBot="1" x14ac:dyDescent="0.3">
      <c r="A78" s="433" t="s">
        <v>233</v>
      </c>
      <c r="B78" s="434"/>
      <c r="C78" s="434"/>
      <c r="D78" s="434"/>
      <c r="E78" s="434"/>
      <c r="F78" s="434"/>
      <c r="G78" s="434"/>
      <c r="H78" s="434"/>
      <c r="I78" s="43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</row>
    <row r="79" spans="1:161" s="1" customFormat="1" ht="24" customHeight="1" thickBot="1" x14ac:dyDescent="0.3">
      <c r="A79" s="26" t="s">
        <v>13</v>
      </c>
      <c r="B79" s="27" t="s">
        <v>0</v>
      </c>
      <c r="C79" s="28" t="s">
        <v>46</v>
      </c>
      <c r="D79" s="29" t="s">
        <v>47</v>
      </c>
      <c r="E79" s="28" t="s">
        <v>1</v>
      </c>
      <c r="F79" s="28" t="s">
        <v>2</v>
      </c>
      <c r="G79" s="30" t="s">
        <v>52</v>
      </c>
      <c r="H79" s="206" t="s">
        <v>177</v>
      </c>
      <c r="I79" s="204" t="s">
        <v>178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</row>
    <row r="80" spans="1:161" s="1" customFormat="1" ht="22.5" customHeight="1" x14ac:dyDescent="0.25">
      <c r="A80" s="116" t="s">
        <v>39</v>
      </c>
      <c r="B80" s="261" t="s">
        <v>41</v>
      </c>
      <c r="C80" s="342" t="s">
        <v>248</v>
      </c>
      <c r="D80" s="262">
        <v>34.57</v>
      </c>
      <c r="E80" s="114">
        <v>18</v>
      </c>
      <c r="F80" s="114">
        <v>1170</v>
      </c>
      <c r="G80" s="115">
        <v>23.507999999999999</v>
      </c>
      <c r="H80" s="324">
        <f>I80*D80</f>
        <v>5051.3684000000003</v>
      </c>
      <c r="I80" s="323">
        <v>146.12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</row>
    <row r="81" spans="1:161" s="103" customFormat="1" ht="24.75" customHeight="1" thickBot="1" x14ac:dyDescent="0.25">
      <c r="A81" s="257" t="s">
        <v>40</v>
      </c>
      <c r="B81" s="330" t="s">
        <v>42</v>
      </c>
      <c r="C81" s="331" t="s">
        <v>248</v>
      </c>
      <c r="D81" s="332">
        <v>15.63</v>
      </c>
      <c r="E81" s="259">
        <v>14</v>
      </c>
      <c r="F81" s="259">
        <v>1092</v>
      </c>
      <c r="G81" s="260">
        <v>0.57999999999999996</v>
      </c>
      <c r="H81" s="340"/>
      <c r="I81" s="316">
        <v>416.93</v>
      </c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102"/>
      <c r="BL81" s="102"/>
      <c r="BM81" s="102"/>
      <c r="BN81" s="102"/>
      <c r="BO81" s="102"/>
      <c r="BP81" s="102"/>
      <c r="BQ81" s="102"/>
      <c r="BR81" s="102"/>
      <c r="BS81" s="102"/>
      <c r="BT81" s="102"/>
      <c r="BU81" s="102"/>
      <c r="BV81" s="102"/>
      <c r="BW81" s="102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2"/>
      <c r="CO81" s="102"/>
      <c r="CP81" s="102"/>
      <c r="CQ81" s="102"/>
      <c r="CR81" s="102"/>
      <c r="CS81" s="102"/>
      <c r="CT81" s="102"/>
      <c r="CU81" s="102"/>
      <c r="CV81" s="102"/>
      <c r="CW81" s="102"/>
      <c r="CX81" s="102"/>
      <c r="CY81" s="102"/>
      <c r="CZ81" s="102"/>
      <c r="DA81" s="102"/>
      <c r="DB81" s="102"/>
      <c r="DC81" s="102"/>
      <c r="DD81" s="102"/>
      <c r="DE81" s="102"/>
      <c r="DF81" s="102"/>
      <c r="DG81" s="102"/>
      <c r="DH81" s="102"/>
      <c r="DI81" s="102"/>
      <c r="DJ81" s="102"/>
      <c r="DK81" s="102"/>
      <c r="DL81" s="102"/>
      <c r="DM81" s="102"/>
      <c r="DN81" s="102"/>
      <c r="DO81" s="102"/>
      <c r="DP81" s="102"/>
      <c r="DQ81" s="102"/>
      <c r="DR81" s="102"/>
      <c r="DS81" s="102"/>
      <c r="DT81" s="102"/>
      <c r="DU81" s="102"/>
      <c r="DV81" s="102"/>
      <c r="DW81" s="102"/>
      <c r="DX81" s="102"/>
      <c r="DY81" s="102"/>
      <c r="DZ81" s="102"/>
      <c r="EA81" s="102"/>
      <c r="EB81" s="102"/>
      <c r="EC81" s="102"/>
      <c r="ED81" s="102"/>
      <c r="EE81" s="102"/>
      <c r="EF81" s="102"/>
      <c r="EG81" s="102"/>
      <c r="EH81" s="102"/>
      <c r="EI81" s="102"/>
      <c r="EJ81" s="102"/>
      <c r="EK81" s="102"/>
      <c r="EL81" s="102"/>
      <c r="EM81" s="102"/>
      <c r="EN81" s="102"/>
      <c r="EO81" s="102"/>
      <c r="EP81" s="102"/>
      <c r="EQ81" s="102"/>
      <c r="ER81" s="102"/>
      <c r="ES81" s="102"/>
      <c r="ET81" s="102"/>
      <c r="EU81" s="102"/>
      <c r="EV81" s="102"/>
      <c r="EW81" s="102"/>
      <c r="EX81" s="102"/>
      <c r="EY81" s="102"/>
      <c r="EZ81" s="102"/>
      <c r="FA81" s="102"/>
      <c r="FB81" s="102"/>
      <c r="FC81" s="102"/>
      <c r="FD81" s="102"/>
      <c r="FE81" s="102"/>
    </row>
    <row r="82" spans="1:161" s="103" customFormat="1" ht="21" customHeight="1" thickBot="1" x14ac:dyDescent="0.25">
      <c r="A82" s="426" t="s">
        <v>238</v>
      </c>
      <c r="B82" s="427"/>
      <c r="C82" s="427"/>
      <c r="D82" s="427"/>
      <c r="E82" s="427"/>
      <c r="F82" s="427"/>
      <c r="G82" s="427"/>
      <c r="H82" s="427"/>
      <c r="I82" s="428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2"/>
      <c r="CO82" s="102"/>
      <c r="CP82" s="102"/>
      <c r="CQ82" s="102"/>
      <c r="CR82" s="102"/>
      <c r="CS82" s="102"/>
      <c r="CT82" s="102"/>
      <c r="CU82" s="102"/>
      <c r="CV82" s="102"/>
      <c r="CW82" s="102"/>
      <c r="CX82" s="102"/>
      <c r="CY82" s="102"/>
      <c r="CZ82" s="102"/>
      <c r="DA82" s="102"/>
      <c r="DB82" s="102"/>
      <c r="DC82" s="102"/>
      <c r="DD82" s="102"/>
      <c r="DE82" s="102"/>
      <c r="DF82" s="102"/>
      <c r="DG82" s="102"/>
      <c r="DH82" s="102"/>
      <c r="DI82" s="102"/>
      <c r="DJ82" s="102"/>
      <c r="DK82" s="102"/>
      <c r="DL82" s="102"/>
      <c r="DM82" s="102"/>
      <c r="DN82" s="102"/>
      <c r="DO82" s="102"/>
      <c r="DP82" s="102"/>
      <c r="DQ82" s="102"/>
      <c r="DR82" s="102"/>
      <c r="DS82" s="102"/>
      <c r="DT82" s="102"/>
      <c r="DU82" s="102"/>
      <c r="DV82" s="102"/>
      <c r="DW82" s="102"/>
      <c r="DX82" s="102"/>
      <c r="DY82" s="102"/>
      <c r="DZ82" s="102"/>
      <c r="EA82" s="102"/>
      <c r="EB82" s="102"/>
      <c r="EC82" s="102"/>
      <c r="ED82" s="102"/>
      <c r="EE82" s="102"/>
      <c r="EF82" s="102"/>
      <c r="EG82" s="102"/>
      <c r="EH82" s="102"/>
      <c r="EI82" s="102"/>
      <c r="EJ82" s="102"/>
      <c r="EK82" s="102"/>
      <c r="EL82" s="102"/>
      <c r="EM82" s="102"/>
      <c r="EN82" s="102"/>
      <c r="EO82" s="102"/>
      <c r="EP82" s="102"/>
      <c r="EQ82" s="102"/>
      <c r="ER82" s="102"/>
      <c r="ES82" s="102"/>
      <c r="ET82" s="102"/>
      <c r="EU82" s="102"/>
      <c r="EV82" s="102"/>
      <c r="EW82" s="102"/>
      <c r="EX82" s="102"/>
      <c r="EY82" s="102"/>
      <c r="EZ82" s="102"/>
      <c r="FA82" s="102"/>
      <c r="FB82" s="102"/>
      <c r="FC82" s="102"/>
      <c r="FD82" s="102"/>
      <c r="FE82" s="102"/>
    </row>
    <row r="83" spans="1:161" s="103" customFormat="1" ht="27" customHeight="1" thickBot="1" x14ac:dyDescent="0.25">
      <c r="A83" s="10" t="s">
        <v>13</v>
      </c>
      <c r="B83" s="11" t="s">
        <v>0</v>
      </c>
      <c r="C83" s="12" t="s">
        <v>46</v>
      </c>
      <c r="D83" s="13" t="s">
        <v>47</v>
      </c>
      <c r="E83" s="12" t="s">
        <v>1</v>
      </c>
      <c r="F83" s="12" t="s">
        <v>2</v>
      </c>
      <c r="G83" s="14" t="s">
        <v>52</v>
      </c>
      <c r="H83" s="203" t="s">
        <v>177</v>
      </c>
      <c r="I83" s="202" t="s">
        <v>178</v>
      </c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  <c r="CW83" s="102"/>
      <c r="CX83" s="102"/>
      <c r="CY83" s="102"/>
      <c r="CZ83" s="102"/>
      <c r="DA83" s="102"/>
      <c r="DB83" s="102"/>
      <c r="DC83" s="102"/>
      <c r="DD83" s="102"/>
      <c r="DE83" s="102"/>
      <c r="DF83" s="102"/>
      <c r="DG83" s="102"/>
      <c r="DH83" s="102"/>
      <c r="DI83" s="102"/>
      <c r="DJ83" s="102"/>
      <c r="DK83" s="102"/>
      <c r="DL83" s="102"/>
      <c r="DM83" s="102"/>
      <c r="DN83" s="102"/>
      <c r="DO83" s="102"/>
      <c r="DP83" s="102"/>
      <c r="DQ83" s="102"/>
      <c r="DR83" s="102"/>
      <c r="DS83" s="102"/>
      <c r="DT83" s="102"/>
      <c r="DU83" s="102"/>
      <c r="DV83" s="102"/>
      <c r="DW83" s="102"/>
      <c r="DX83" s="102"/>
      <c r="DY83" s="102"/>
      <c r="DZ83" s="102"/>
      <c r="EA83" s="102"/>
      <c r="EB83" s="102"/>
      <c r="EC83" s="102"/>
      <c r="ED83" s="102"/>
      <c r="EE83" s="102"/>
      <c r="EF83" s="102"/>
      <c r="EG83" s="102"/>
      <c r="EH83" s="102"/>
      <c r="EI83" s="102"/>
      <c r="EJ83" s="102"/>
      <c r="EK83" s="102"/>
      <c r="EL83" s="102"/>
      <c r="EM83" s="102"/>
      <c r="EN83" s="102"/>
      <c r="EO83" s="102"/>
      <c r="EP83" s="102"/>
      <c r="EQ83" s="102"/>
      <c r="ER83" s="102"/>
      <c r="ES83" s="102"/>
      <c r="ET83" s="102"/>
      <c r="EU83" s="102"/>
      <c r="EV83" s="102"/>
      <c r="EW83" s="102"/>
      <c r="EX83" s="102"/>
      <c r="EY83" s="102"/>
      <c r="EZ83" s="102"/>
      <c r="FA83" s="102"/>
      <c r="FB83" s="102"/>
      <c r="FC83" s="102"/>
      <c r="FD83" s="102"/>
      <c r="FE83" s="102"/>
    </row>
    <row r="84" spans="1:161" s="103" customFormat="1" ht="18.75" customHeight="1" thickBot="1" x14ac:dyDescent="0.25">
      <c r="A84" s="426" t="s">
        <v>249</v>
      </c>
      <c r="B84" s="427"/>
      <c r="C84" s="427"/>
      <c r="D84" s="427"/>
      <c r="E84" s="427"/>
      <c r="F84" s="427"/>
      <c r="G84" s="427"/>
      <c r="H84" s="427"/>
      <c r="I84" s="428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2"/>
      <c r="CO84" s="102"/>
      <c r="CP84" s="102"/>
      <c r="CQ84" s="102"/>
      <c r="CR84" s="102"/>
      <c r="CS84" s="102"/>
      <c r="CT84" s="102"/>
      <c r="CU84" s="102"/>
      <c r="CV84" s="102"/>
      <c r="CW84" s="102"/>
      <c r="CX84" s="102"/>
      <c r="CY84" s="102"/>
      <c r="CZ84" s="102"/>
      <c r="DA84" s="102"/>
      <c r="DB84" s="102"/>
      <c r="DC84" s="102"/>
      <c r="DD84" s="102"/>
      <c r="DE84" s="102"/>
      <c r="DF84" s="102"/>
      <c r="DG84" s="102"/>
      <c r="DH84" s="102"/>
      <c r="DI84" s="102"/>
      <c r="DJ84" s="102"/>
      <c r="DK84" s="102"/>
      <c r="DL84" s="102"/>
      <c r="DM84" s="102"/>
      <c r="DN84" s="102"/>
      <c r="DO84" s="102"/>
      <c r="DP84" s="102"/>
      <c r="DQ84" s="102"/>
      <c r="DR84" s="102"/>
      <c r="DS84" s="102"/>
      <c r="DT84" s="102"/>
      <c r="DU84" s="102"/>
      <c r="DV84" s="102"/>
      <c r="DW84" s="102"/>
      <c r="DX84" s="102"/>
      <c r="DY84" s="102"/>
      <c r="DZ84" s="102"/>
      <c r="EA84" s="102"/>
      <c r="EB84" s="102"/>
      <c r="EC84" s="102"/>
      <c r="ED84" s="102"/>
      <c r="EE84" s="102"/>
      <c r="EF84" s="102"/>
      <c r="EG84" s="102"/>
      <c r="EH84" s="102"/>
      <c r="EI84" s="102"/>
      <c r="EJ84" s="102"/>
      <c r="EK84" s="102"/>
      <c r="EL84" s="102"/>
      <c r="EM84" s="102"/>
      <c r="EN84" s="102"/>
      <c r="EO84" s="102"/>
      <c r="EP84" s="102"/>
      <c r="EQ84" s="102"/>
      <c r="ER84" s="102"/>
      <c r="ES84" s="102"/>
      <c r="ET84" s="102"/>
      <c r="EU84" s="102"/>
      <c r="EV84" s="102"/>
      <c r="EW84" s="102"/>
      <c r="EX84" s="102"/>
      <c r="EY84" s="102"/>
      <c r="EZ84" s="102"/>
      <c r="FA84" s="102"/>
      <c r="FB84" s="102"/>
      <c r="FC84" s="102"/>
      <c r="FD84" s="102"/>
      <c r="FE84" s="102"/>
    </row>
    <row r="85" spans="1:161" s="103" customFormat="1" ht="24.75" customHeight="1" x14ac:dyDescent="0.2">
      <c r="A85" s="166" t="s">
        <v>200</v>
      </c>
      <c r="B85" s="166" t="s">
        <v>202</v>
      </c>
      <c r="C85" s="440" t="s">
        <v>206</v>
      </c>
      <c r="D85" s="168">
        <v>64</v>
      </c>
      <c r="E85" s="169">
        <v>52</v>
      </c>
      <c r="F85" s="169">
        <v>4212</v>
      </c>
      <c r="G85" s="170">
        <v>20.096</v>
      </c>
      <c r="H85" s="317">
        <v>2496.96</v>
      </c>
      <c r="I85" s="313">
        <v>39.020000000000003</v>
      </c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  <c r="BH85" s="102"/>
      <c r="BI85" s="102"/>
      <c r="BJ85" s="102"/>
      <c r="BK85" s="102"/>
      <c r="BL85" s="102"/>
      <c r="BM85" s="102"/>
      <c r="BN85" s="102"/>
      <c r="BO85" s="102"/>
      <c r="BP85" s="102"/>
      <c r="BQ85" s="102"/>
      <c r="BR85" s="102"/>
      <c r="BS85" s="102"/>
      <c r="BT85" s="102"/>
      <c r="BU85" s="102"/>
      <c r="BV85" s="102"/>
      <c r="BW85" s="102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2"/>
      <c r="CO85" s="102"/>
      <c r="CP85" s="102"/>
      <c r="CQ85" s="102"/>
      <c r="CR85" s="102"/>
      <c r="CS85" s="102"/>
      <c r="CT85" s="102"/>
      <c r="CU85" s="102"/>
      <c r="CV85" s="102"/>
      <c r="CW85" s="102"/>
      <c r="CX85" s="102"/>
      <c r="CY85" s="102"/>
      <c r="CZ85" s="102"/>
      <c r="DA85" s="102"/>
      <c r="DB85" s="102"/>
      <c r="DC85" s="102"/>
      <c r="DD85" s="102"/>
      <c r="DE85" s="102"/>
      <c r="DF85" s="102"/>
      <c r="DG85" s="102"/>
      <c r="DH85" s="102"/>
      <c r="DI85" s="102"/>
      <c r="DJ85" s="102"/>
      <c r="DK85" s="102"/>
      <c r="DL85" s="102"/>
      <c r="DM85" s="102"/>
      <c r="DN85" s="102"/>
      <c r="DO85" s="102"/>
      <c r="DP85" s="102"/>
      <c r="DQ85" s="102"/>
      <c r="DR85" s="102"/>
      <c r="DS85" s="102"/>
      <c r="DT85" s="102"/>
      <c r="DU85" s="102"/>
      <c r="DV85" s="102"/>
      <c r="DW85" s="102"/>
      <c r="DX85" s="102"/>
      <c r="DY85" s="102"/>
      <c r="DZ85" s="102"/>
      <c r="EA85" s="102"/>
      <c r="EB85" s="102"/>
      <c r="EC85" s="102"/>
      <c r="ED85" s="102"/>
      <c r="EE85" s="102"/>
      <c r="EF85" s="102"/>
      <c r="EG85" s="102"/>
      <c r="EH85" s="102"/>
      <c r="EI85" s="102"/>
      <c r="EJ85" s="102"/>
      <c r="EK85" s="102"/>
      <c r="EL85" s="102"/>
      <c r="EM85" s="102"/>
      <c r="EN85" s="102"/>
      <c r="EO85" s="102"/>
      <c r="EP85" s="102"/>
      <c r="EQ85" s="102"/>
      <c r="ER85" s="102"/>
      <c r="ES85" s="102"/>
      <c r="ET85" s="102"/>
      <c r="EU85" s="102"/>
      <c r="EV85" s="102"/>
      <c r="EW85" s="102"/>
      <c r="EX85" s="102"/>
      <c r="EY85" s="102"/>
      <c r="EZ85" s="102"/>
      <c r="FA85" s="102"/>
      <c r="FB85" s="102"/>
      <c r="FC85" s="102"/>
      <c r="FD85" s="102"/>
      <c r="FE85" s="102"/>
    </row>
    <row r="86" spans="1:161" s="1" customFormat="1" ht="18" customHeight="1" x14ac:dyDescent="0.25">
      <c r="A86" s="171" t="s">
        <v>201</v>
      </c>
      <c r="B86" s="171" t="s">
        <v>203</v>
      </c>
      <c r="C86" s="454"/>
      <c r="D86" s="173">
        <v>34.57</v>
      </c>
      <c r="E86" s="174">
        <v>32</v>
      </c>
      <c r="F86" s="174">
        <v>1216</v>
      </c>
      <c r="G86" s="175">
        <v>19.359000000000002</v>
      </c>
      <c r="H86" s="312">
        <v>3808.17</v>
      </c>
      <c r="I86" s="337">
        <v>110.16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</row>
    <row r="87" spans="1:161" s="2" customFormat="1" ht="21.75" customHeight="1" thickBot="1" x14ac:dyDescent="0.3">
      <c r="A87" s="171" t="s">
        <v>204</v>
      </c>
      <c r="B87" s="171" t="s">
        <v>205</v>
      </c>
      <c r="C87" s="441"/>
      <c r="D87" s="173">
        <v>16.13</v>
      </c>
      <c r="E87" s="174">
        <v>22</v>
      </c>
      <c r="F87" s="174">
        <v>1430</v>
      </c>
      <c r="G87" s="175">
        <v>0.35499999999999998</v>
      </c>
      <c r="H87" s="354"/>
      <c r="I87" s="355">
        <v>214.97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</row>
    <row r="88" spans="1:161" s="2" customFormat="1" ht="18" customHeight="1" thickBot="1" x14ac:dyDescent="0.3">
      <c r="A88" s="426" t="s">
        <v>207</v>
      </c>
      <c r="B88" s="427"/>
      <c r="C88" s="427"/>
      <c r="D88" s="427"/>
      <c r="E88" s="427"/>
      <c r="F88" s="427"/>
      <c r="G88" s="427"/>
      <c r="H88" s="427"/>
      <c r="I88" s="42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</row>
    <row r="89" spans="1:161" s="2" customFormat="1" ht="24" customHeight="1" x14ac:dyDescent="0.25">
      <c r="A89" s="171" t="s">
        <v>208</v>
      </c>
      <c r="B89" s="171" t="s">
        <v>202</v>
      </c>
      <c r="C89" s="440" t="s">
        <v>210</v>
      </c>
      <c r="D89" s="173">
        <v>64</v>
      </c>
      <c r="E89" s="174">
        <v>52</v>
      </c>
      <c r="F89" s="174">
        <v>4212</v>
      </c>
      <c r="G89" s="175">
        <v>20.096</v>
      </c>
      <c r="H89" s="317">
        <v>2986.56</v>
      </c>
      <c r="I89" s="313">
        <v>46.67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</row>
    <row r="90" spans="1:161" s="2" customFormat="1" ht="20.25" customHeight="1" thickBot="1" x14ac:dyDescent="0.3">
      <c r="A90" s="23" t="s">
        <v>209</v>
      </c>
      <c r="B90" s="23" t="s">
        <v>205</v>
      </c>
      <c r="C90" s="441"/>
      <c r="D90" s="24">
        <v>16.13</v>
      </c>
      <c r="E90" s="16">
        <v>22</v>
      </c>
      <c r="F90" s="16">
        <v>1430</v>
      </c>
      <c r="G90" s="17">
        <v>0.35499999999999998</v>
      </c>
      <c r="H90" s="354"/>
      <c r="I90" s="355">
        <v>214.97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</row>
    <row r="91" spans="1:161" ht="17.25" customHeight="1" thickBot="1" x14ac:dyDescent="0.3">
      <c r="A91" s="426" t="s">
        <v>211</v>
      </c>
      <c r="B91" s="427"/>
      <c r="C91" s="427"/>
      <c r="D91" s="427"/>
      <c r="E91" s="427"/>
      <c r="F91" s="427"/>
      <c r="G91" s="427"/>
      <c r="H91" s="427"/>
      <c r="I91" s="428"/>
      <c r="FE91" s="4"/>
    </row>
    <row r="92" spans="1:161" ht="15" customHeight="1" x14ac:dyDescent="0.25">
      <c r="A92" s="166" t="s">
        <v>212</v>
      </c>
      <c r="B92" s="166" t="s">
        <v>213</v>
      </c>
      <c r="C92" s="342" t="s">
        <v>250</v>
      </c>
      <c r="D92" s="267">
        <v>48</v>
      </c>
      <c r="E92" s="185">
        <v>39</v>
      </c>
      <c r="F92" s="185">
        <v>3159</v>
      </c>
      <c r="G92" s="186">
        <v>20.16</v>
      </c>
      <c r="H92" s="317">
        <v>2533.6799999999998</v>
      </c>
      <c r="I92" s="313">
        <v>52.78</v>
      </c>
      <c r="FE92" s="4"/>
    </row>
    <row r="93" spans="1:161" ht="22.5" x14ac:dyDescent="0.25">
      <c r="A93" s="360" t="s">
        <v>212</v>
      </c>
      <c r="B93" s="360" t="s">
        <v>213</v>
      </c>
      <c r="C93" s="357" t="s">
        <v>252</v>
      </c>
      <c r="D93" s="268">
        <v>48</v>
      </c>
      <c r="E93" s="361">
        <v>39</v>
      </c>
      <c r="F93" s="361">
        <v>3159</v>
      </c>
      <c r="G93" s="362">
        <v>20.16</v>
      </c>
      <c r="H93" s="315">
        <v>1980</v>
      </c>
      <c r="I93" s="337">
        <v>41.25</v>
      </c>
      <c r="FE93" s="4"/>
    </row>
    <row r="94" spans="1:161" ht="23.25" thickBot="1" x14ac:dyDescent="0.3">
      <c r="A94" s="190" t="s">
        <v>234</v>
      </c>
      <c r="B94" s="190" t="s">
        <v>214</v>
      </c>
      <c r="C94" s="331" t="s">
        <v>215</v>
      </c>
      <c r="D94" s="300">
        <v>12.5</v>
      </c>
      <c r="E94" s="301">
        <v>22</v>
      </c>
      <c r="F94" s="301">
        <v>1430</v>
      </c>
      <c r="G94" s="301">
        <v>6.0629999999999997</v>
      </c>
      <c r="H94" s="356"/>
      <c r="I94" s="355">
        <v>217.26</v>
      </c>
      <c r="FE94" s="4"/>
    </row>
    <row r="95" spans="1:161" ht="24.75" customHeight="1" thickBot="1" x14ac:dyDescent="0.3">
      <c r="A95" s="436" t="s">
        <v>136</v>
      </c>
      <c r="B95" s="436"/>
      <c r="C95" s="436"/>
      <c r="D95" s="436"/>
      <c r="E95" s="436"/>
      <c r="F95" s="436"/>
      <c r="G95" s="436"/>
      <c r="H95" s="436"/>
      <c r="I95" s="436"/>
      <c r="FE95" s="4"/>
    </row>
    <row r="96" spans="1:161" ht="22.5" customHeight="1" thickBot="1" x14ac:dyDescent="0.3">
      <c r="A96" s="437" t="s">
        <v>59</v>
      </c>
      <c r="B96" s="438"/>
      <c r="C96" s="438"/>
      <c r="D96" s="438"/>
      <c r="E96" s="438"/>
      <c r="F96" s="438"/>
      <c r="G96" s="438"/>
      <c r="H96" s="438"/>
      <c r="I96" s="439"/>
      <c r="FE96" s="4"/>
    </row>
    <row r="97" spans="1:169" ht="24.75" thickBot="1" x14ac:dyDescent="0.3">
      <c r="A97" s="50" t="s">
        <v>13</v>
      </c>
      <c r="B97" s="50" t="s">
        <v>0</v>
      </c>
      <c r="C97" s="50" t="s">
        <v>46</v>
      </c>
      <c r="D97" s="51" t="s">
        <v>60</v>
      </c>
      <c r="E97" s="52" t="s">
        <v>1</v>
      </c>
      <c r="F97" s="51" t="s">
        <v>2</v>
      </c>
      <c r="G97" s="53" t="s">
        <v>61</v>
      </c>
      <c r="H97" s="203" t="s">
        <v>177</v>
      </c>
      <c r="I97" s="207" t="s">
        <v>178</v>
      </c>
      <c r="FE97" s="4"/>
    </row>
    <row r="98" spans="1:169" ht="18.75" customHeight="1" thickBot="1" x14ac:dyDescent="0.3">
      <c r="A98" s="54">
        <v>1108</v>
      </c>
      <c r="B98" s="54" t="s">
        <v>62</v>
      </c>
      <c r="C98" s="139" t="s">
        <v>150</v>
      </c>
      <c r="D98" s="55">
        <v>33</v>
      </c>
      <c r="E98" s="55">
        <v>24</v>
      </c>
      <c r="F98" s="56">
        <v>2160</v>
      </c>
      <c r="G98" s="57">
        <v>15.18</v>
      </c>
      <c r="H98" s="325">
        <f t="shared" ref="H98:H103" si="4">I98*D98</f>
        <v>2095.5</v>
      </c>
      <c r="I98" s="323">
        <v>63.5</v>
      </c>
    </row>
    <row r="99" spans="1:169" ht="25.5" customHeight="1" thickBot="1" x14ac:dyDescent="0.3">
      <c r="A99" s="54">
        <v>1100</v>
      </c>
      <c r="B99" s="54" t="s">
        <v>63</v>
      </c>
      <c r="C99" s="140" t="s">
        <v>64</v>
      </c>
      <c r="D99" s="58">
        <v>33</v>
      </c>
      <c r="E99" s="55">
        <v>20</v>
      </c>
      <c r="F99" s="56">
        <v>1800</v>
      </c>
      <c r="G99" s="57">
        <v>19.8</v>
      </c>
      <c r="H99" s="326">
        <f t="shared" si="4"/>
        <v>2221.56</v>
      </c>
      <c r="I99" s="323">
        <v>67.319999999999993</v>
      </c>
    </row>
    <row r="100" spans="1:169" s="1" customFormat="1" ht="22.5" customHeight="1" thickBot="1" x14ac:dyDescent="0.3">
      <c r="A100" s="59">
        <v>1100</v>
      </c>
      <c r="B100" s="59" t="s">
        <v>63</v>
      </c>
      <c r="C100" s="60" t="s">
        <v>182</v>
      </c>
      <c r="D100" s="18">
        <v>33</v>
      </c>
      <c r="E100" s="61">
        <v>20</v>
      </c>
      <c r="F100" s="62">
        <v>1800</v>
      </c>
      <c r="G100" s="63">
        <v>19.8</v>
      </c>
      <c r="H100" s="327">
        <f t="shared" si="4"/>
        <v>2650.89</v>
      </c>
      <c r="I100" s="323">
        <v>80.33</v>
      </c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</row>
    <row r="101" spans="1:169" s="1" customFormat="1" ht="24" customHeight="1" thickBot="1" x14ac:dyDescent="0.3">
      <c r="A101" s="59">
        <v>1100</v>
      </c>
      <c r="B101" s="59" t="s">
        <v>63</v>
      </c>
      <c r="C101" s="60" t="s">
        <v>189</v>
      </c>
      <c r="D101" s="61">
        <v>33</v>
      </c>
      <c r="E101" s="61">
        <v>20</v>
      </c>
      <c r="F101" s="62">
        <v>1800</v>
      </c>
      <c r="G101" s="63">
        <v>19.8</v>
      </c>
      <c r="H101" s="326">
        <f t="shared" si="4"/>
        <v>2196.48</v>
      </c>
      <c r="I101" s="323">
        <v>66.56</v>
      </c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</row>
    <row r="102" spans="1:169" s="1" customFormat="1" ht="24.75" customHeight="1" thickBot="1" x14ac:dyDescent="0.3">
      <c r="A102" s="64">
        <v>1100</v>
      </c>
      <c r="B102" s="64" t="s">
        <v>63</v>
      </c>
      <c r="C102" s="141" t="s">
        <v>65</v>
      </c>
      <c r="D102" s="65">
        <v>33</v>
      </c>
      <c r="E102" s="65">
        <v>20</v>
      </c>
      <c r="F102" s="66">
        <v>1800</v>
      </c>
      <c r="G102" s="67">
        <v>19.8</v>
      </c>
      <c r="H102" s="327">
        <f t="shared" si="4"/>
        <v>2852.85</v>
      </c>
      <c r="I102" s="323">
        <v>86.45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</row>
    <row r="103" spans="1:169" s="1" customFormat="1" ht="30" customHeight="1" thickBot="1" x14ac:dyDescent="0.3">
      <c r="A103" s="59">
        <v>8011</v>
      </c>
      <c r="B103" s="59" t="s">
        <v>63</v>
      </c>
      <c r="C103" s="60" t="s">
        <v>66</v>
      </c>
      <c r="D103" s="61">
        <v>33</v>
      </c>
      <c r="E103" s="61">
        <v>32</v>
      </c>
      <c r="F103" s="62">
        <v>2016</v>
      </c>
      <c r="G103" s="63">
        <v>19.239000000000001</v>
      </c>
      <c r="H103" s="326">
        <f t="shared" si="4"/>
        <v>3105.2999999999997</v>
      </c>
      <c r="I103" s="323">
        <v>94.1</v>
      </c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</row>
    <row r="104" spans="1:169" s="158" customFormat="1" ht="23.25" customHeight="1" thickBot="1" x14ac:dyDescent="0.25">
      <c r="A104" s="437" t="s">
        <v>54</v>
      </c>
      <c r="B104" s="438"/>
      <c r="C104" s="438"/>
      <c r="D104" s="438"/>
      <c r="E104" s="438"/>
      <c r="F104" s="438"/>
      <c r="G104" s="438"/>
      <c r="H104" s="438"/>
      <c r="I104" s="439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7"/>
      <c r="BG104" s="157"/>
      <c r="BH104" s="157"/>
      <c r="BI104" s="157"/>
      <c r="BJ104" s="157"/>
      <c r="BK104" s="157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57"/>
      <c r="CT104" s="157"/>
      <c r="CU104" s="157"/>
      <c r="CV104" s="157"/>
      <c r="CW104" s="157"/>
      <c r="CX104" s="157"/>
      <c r="CY104" s="157"/>
      <c r="CZ104" s="157"/>
      <c r="DA104" s="157"/>
      <c r="DB104" s="157"/>
      <c r="DC104" s="157"/>
      <c r="DD104" s="157"/>
      <c r="DE104" s="157"/>
      <c r="DF104" s="157"/>
      <c r="DG104" s="157"/>
      <c r="DH104" s="157"/>
      <c r="DI104" s="157"/>
      <c r="DJ104" s="157"/>
      <c r="DK104" s="157"/>
      <c r="DL104" s="157"/>
      <c r="DM104" s="157"/>
      <c r="DN104" s="157"/>
      <c r="DO104" s="157"/>
      <c r="DP104" s="157"/>
      <c r="DQ104" s="157"/>
      <c r="DR104" s="157"/>
      <c r="DS104" s="157"/>
      <c r="DT104" s="157"/>
      <c r="DU104" s="157"/>
      <c r="DV104" s="157"/>
      <c r="DW104" s="157"/>
      <c r="DX104" s="157"/>
      <c r="DY104" s="157"/>
      <c r="DZ104" s="157"/>
      <c r="EA104" s="157"/>
      <c r="EB104" s="157"/>
      <c r="EC104" s="157"/>
      <c r="ED104" s="157"/>
      <c r="EE104" s="157"/>
      <c r="EF104" s="157"/>
      <c r="EG104" s="157"/>
      <c r="EH104" s="157"/>
      <c r="EI104" s="157"/>
      <c r="EJ104" s="157"/>
      <c r="EK104" s="157"/>
      <c r="EL104" s="157"/>
      <c r="EM104" s="157"/>
      <c r="EN104" s="157"/>
      <c r="EO104" s="157"/>
      <c r="EP104" s="157"/>
      <c r="EQ104" s="157"/>
      <c r="ER104" s="157"/>
      <c r="ES104" s="157"/>
      <c r="ET104" s="157"/>
      <c r="EU104" s="157"/>
      <c r="EV104" s="157"/>
      <c r="EW104" s="157"/>
      <c r="EX104" s="157"/>
      <c r="EY104" s="157"/>
      <c r="EZ104" s="157"/>
      <c r="FA104" s="157"/>
      <c r="FB104" s="157"/>
      <c r="FC104" s="157"/>
      <c r="FD104" s="157"/>
      <c r="FE104" s="157"/>
      <c r="FF104" s="157"/>
      <c r="FG104" s="157"/>
      <c r="FH104" s="157"/>
      <c r="FI104" s="157"/>
      <c r="FJ104" s="157"/>
    </row>
    <row r="105" spans="1:169" s="1" customFormat="1" ht="33" customHeight="1" thickBot="1" x14ac:dyDescent="0.3">
      <c r="A105" s="10" t="s">
        <v>13</v>
      </c>
      <c r="B105" s="11" t="s">
        <v>0</v>
      </c>
      <c r="C105" s="12" t="s">
        <v>46</v>
      </c>
      <c r="D105" s="13" t="s">
        <v>47</v>
      </c>
      <c r="E105" s="12" t="s">
        <v>1</v>
      </c>
      <c r="F105" s="12" t="s">
        <v>2</v>
      </c>
      <c r="G105" s="14" t="s">
        <v>15</v>
      </c>
      <c r="H105" s="203" t="s">
        <v>177</v>
      </c>
      <c r="I105" s="202" t="s">
        <v>178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</row>
    <row r="106" spans="1:169" s="158" customFormat="1" ht="33" customHeight="1" thickBot="1" x14ac:dyDescent="0.25">
      <c r="A106" s="31" t="s">
        <v>246</v>
      </c>
      <c r="B106" s="149" t="s">
        <v>43</v>
      </c>
      <c r="C106" s="150" t="s">
        <v>45</v>
      </c>
      <c r="D106" s="151">
        <v>22</v>
      </c>
      <c r="E106" s="145">
        <v>22</v>
      </c>
      <c r="F106" s="151">
        <v>1408</v>
      </c>
      <c r="G106" s="145">
        <v>15.795999999999999</v>
      </c>
      <c r="H106" s="323">
        <f t="shared" ref="H106:H107" si="5">I106*D106</f>
        <v>2406.8000000000002</v>
      </c>
      <c r="I106" s="323">
        <v>109.4</v>
      </c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  <c r="AR106" s="157"/>
      <c r="AS106" s="157"/>
      <c r="AT106" s="157"/>
      <c r="AU106" s="157"/>
      <c r="AV106" s="157"/>
      <c r="AW106" s="157"/>
      <c r="AX106" s="157"/>
      <c r="AY106" s="157"/>
      <c r="AZ106" s="157"/>
      <c r="BA106" s="157"/>
      <c r="BB106" s="157"/>
      <c r="BC106" s="157"/>
      <c r="BD106" s="157"/>
      <c r="BE106" s="157"/>
      <c r="BF106" s="157"/>
      <c r="BG106" s="157"/>
      <c r="BH106" s="157"/>
      <c r="BI106" s="157"/>
      <c r="BJ106" s="157"/>
      <c r="BK106" s="157"/>
      <c r="BL106" s="157"/>
      <c r="BM106" s="157"/>
      <c r="BN106" s="157"/>
      <c r="BO106" s="157"/>
      <c r="BP106" s="157"/>
      <c r="BQ106" s="157"/>
      <c r="BR106" s="157"/>
      <c r="BS106" s="157"/>
      <c r="BT106" s="157"/>
      <c r="BU106" s="157"/>
      <c r="BV106" s="157"/>
      <c r="BW106" s="157"/>
      <c r="BX106" s="157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7"/>
      <c r="CQ106" s="157"/>
      <c r="CR106" s="157"/>
      <c r="CS106" s="157"/>
      <c r="CT106" s="157"/>
      <c r="CU106" s="157"/>
      <c r="CV106" s="157"/>
      <c r="CW106" s="157"/>
      <c r="CX106" s="157"/>
      <c r="CY106" s="157"/>
      <c r="CZ106" s="157"/>
      <c r="DA106" s="157"/>
      <c r="DB106" s="157"/>
      <c r="DC106" s="157"/>
      <c r="DD106" s="157"/>
      <c r="DE106" s="157"/>
      <c r="DF106" s="157"/>
      <c r="DG106" s="157"/>
      <c r="DH106" s="157"/>
      <c r="DI106" s="157"/>
      <c r="DJ106" s="157"/>
      <c r="DK106" s="157"/>
      <c r="DL106" s="157"/>
      <c r="DM106" s="157"/>
      <c r="DN106" s="157"/>
      <c r="DO106" s="157"/>
      <c r="DP106" s="157"/>
      <c r="DQ106" s="157"/>
      <c r="DR106" s="157"/>
      <c r="DS106" s="157"/>
      <c r="DT106" s="157"/>
      <c r="DU106" s="157"/>
      <c r="DV106" s="157"/>
      <c r="DW106" s="157"/>
      <c r="DX106" s="157"/>
      <c r="DY106" s="157"/>
      <c r="DZ106" s="157"/>
      <c r="EA106" s="157"/>
      <c r="EB106" s="157"/>
      <c r="EC106" s="157"/>
      <c r="ED106" s="157"/>
      <c r="EE106" s="157"/>
      <c r="EF106" s="157"/>
      <c r="EG106" s="157"/>
      <c r="EH106" s="157"/>
      <c r="EI106" s="157"/>
      <c r="EJ106" s="157"/>
      <c r="EK106" s="157"/>
      <c r="EL106" s="157"/>
      <c r="EM106" s="157"/>
      <c r="EN106" s="157"/>
      <c r="EO106" s="157"/>
      <c r="EP106" s="157"/>
      <c r="EQ106" s="157"/>
      <c r="ER106" s="157"/>
      <c r="ES106" s="157"/>
      <c r="ET106" s="157"/>
      <c r="EU106" s="157"/>
      <c r="EV106" s="157"/>
      <c r="EW106" s="157"/>
      <c r="EX106" s="157"/>
      <c r="EY106" s="157"/>
      <c r="EZ106" s="157"/>
      <c r="FA106" s="157"/>
      <c r="FB106" s="157"/>
      <c r="FC106" s="157"/>
      <c r="FD106" s="157"/>
      <c r="FE106" s="157"/>
      <c r="FF106" s="157"/>
      <c r="FG106" s="157"/>
      <c r="FH106" s="157"/>
      <c r="FI106" s="157"/>
      <c r="FJ106" s="157"/>
    </row>
    <row r="107" spans="1:169" s="1" customFormat="1" ht="25.5" customHeight="1" thickBot="1" x14ac:dyDescent="0.3">
      <c r="A107" s="3" t="s">
        <v>247</v>
      </c>
      <c r="B107" s="152" t="s">
        <v>43</v>
      </c>
      <c r="C107" s="153" t="s">
        <v>44</v>
      </c>
      <c r="D107" s="34">
        <v>22</v>
      </c>
      <c r="E107" s="37">
        <v>22</v>
      </c>
      <c r="F107" s="34">
        <v>1144</v>
      </c>
      <c r="G107" s="37">
        <v>18.37</v>
      </c>
      <c r="H107" s="323">
        <f t="shared" si="5"/>
        <v>2575.1</v>
      </c>
      <c r="I107" s="323">
        <v>117.05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</row>
    <row r="108" spans="1:169" s="1" customFormat="1" ht="23.25" customHeight="1" thickBot="1" x14ac:dyDescent="0.3">
      <c r="A108" s="455" t="s">
        <v>126</v>
      </c>
      <c r="B108" s="456"/>
      <c r="C108" s="456"/>
      <c r="D108" s="456"/>
      <c r="E108" s="456"/>
      <c r="F108" s="456"/>
      <c r="G108" s="456"/>
      <c r="H108" s="456"/>
      <c r="I108" s="45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</row>
    <row r="109" spans="1:169" s="69" customFormat="1" ht="25.5" customHeight="1" thickBot="1" x14ac:dyDescent="0.3">
      <c r="A109" s="10" t="s">
        <v>13</v>
      </c>
      <c r="B109" s="11" t="s">
        <v>0</v>
      </c>
      <c r="C109" s="11" t="s">
        <v>46</v>
      </c>
      <c r="D109" s="154" t="s">
        <v>47</v>
      </c>
      <c r="E109" s="11" t="s">
        <v>1</v>
      </c>
      <c r="F109" s="11" t="s">
        <v>2</v>
      </c>
      <c r="G109" s="14" t="s">
        <v>15</v>
      </c>
      <c r="H109" s="203" t="s">
        <v>177</v>
      </c>
      <c r="I109" s="202" t="s">
        <v>178</v>
      </c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  <c r="EO109" s="68"/>
      <c r="EP109" s="68"/>
      <c r="EQ109" s="68"/>
      <c r="ER109" s="68"/>
      <c r="ES109" s="68"/>
      <c r="ET109" s="68"/>
      <c r="EU109" s="68"/>
      <c r="EV109" s="68"/>
      <c r="EW109" s="68"/>
      <c r="EX109" s="68"/>
      <c r="EY109" s="68"/>
      <c r="EZ109" s="68"/>
      <c r="FA109" s="68"/>
      <c r="FB109" s="68"/>
      <c r="FC109" s="68"/>
      <c r="FD109" s="68"/>
      <c r="FE109" s="68"/>
    </row>
    <row r="110" spans="1:169" s="69" customFormat="1" ht="23.25" thickBot="1" x14ac:dyDescent="0.3">
      <c r="A110" s="155" t="s">
        <v>23</v>
      </c>
      <c r="B110" s="152" t="s">
        <v>24</v>
      </c>
      <c r="C110" s="140" t="s">
        <v>100</v>
      </c>
      <c r="D110" s="34">
        <v>21</v>
      </c>
      <c r="E110" s="37">
        <v>18</v>
      </c>
      <c r="F110" s="34">
        <v>936</v>
      </c>
      <c r="G110" s="80">
        <v>20.117999999999999</v>
      </c>
      <c r="H110" s="329">
        <f>I110*D110</f>
        <v>3261.3</v>
      </c>
      <c r="I110" s="329">
        <v>155.30000000000001</v>
      </c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  <c r="EO110" s="68"/>
      <c r="EP110" s="68"/>
      <c r="EQ110" s="68"/>
      <c r="ER110" s="68"/>
      <c r="ES110" s="68"/>
      <c r="ET110" s="68"/>
      <c r="EU110" s="68"/>
      <c r="EV110" s="68"/>
      <c r="EW110" s="68"/>
      <c r="EX110" s="68"/>
      <c r="EY110" s="68"/>
      <c r="EZ110" s="68"/>
      <c r="FA110" s="68"/>
      <c r="FB110" s="68"/>
      <c r="FC110" s="68"/>
      <c r="FD110" s="68"/>
      <c r="FE110" s="68"/>
    </row>
    <row r="111" spans="1:169" s="69" customFormat="1" ht="25.5" customHeight="1" thickBot="1" x14ac:dyDescent="0.3">
      <c r="A111" s="155" t="s">
        <v>23</v>
      </c>
      <c r="B111" s="155" t="s">
        <v>24</v>
      </c>
      <c r="C111" s="140" t="s">
        <v>101</v>
      </c>
      <c r="D111" s="34">
        <v>21</v>
      </c>
      <c r="E111" s="37">
        <v>18</v>
      </c>
      <c r="F111" s="34">
        <v>936</v>
      </c>
      <c r="G111" s="80">
        <v>20.117999999999999</v>
      </c>
      <c r="H111" s="329">
        <f t="shared" ref="H111:H112" si="6">I111*D111</f>
        <v>3711.12</v>
      </c>
      <c r="I111" s="329">
        <v>176.72</v>
      </c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</row>
    <row r="112" spans="1:169" s="69" customFormat="1" ht="21.75" customHeight="1" thickBot="1" x14ac:dyDescent="0.3">
      <c r="A112" s="155" t="s">
        <v>102</v>
      </c>
      <c r="B112" s="149" t="s">
        <v>103</v>
      </c>
      <c r="C112" s="140" t="s">
        <v>104</v>
      </c>
      <c r="D112" s="34">
        <v>5.5</v>
      </c>
      <c r="E112" s="37">
        <v>4</v>
      </c>
      <c r="F112" s="34">
        <v>160</v>
      </c>
      <c r="G112" s="80">
        <v>24.75</v>
      </c>
      <c r="H112" s="329">
        <f t="shared" si="6"/>
        <v>4653.4949999999999</v>
      </c>
      <c r="I112" s="329">
        <v>846.09</v>
      </c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  <c r="ES112" s="68"/>
      <c r="ET112" s="68"/>
      <c r="EU112" s="68"/>
      <c r="EV112" s="68"/>
      <c r="EW112" s="68"/>
      <c r="EX112" s="68"/>
      <c r="EY112" s="68"/>
      <c r="EZ112" s="68"/>
      <c r="FA112" s="68"/>
      <c r="FB112" s="68"/>
      <c r="FC112" s="68"/>
      <c r="FD112" s="68"/>
      <c r="FE112" s="68"/>
    </row>
    <row r="113" spans="1:161" s="69" customFormat="1" ht="23.25" customHeight="1" thickBot="1" x14ac:dyDescent="0.3">
      <c r="A113" s="159" t="s">
        <v>25</v>
      </c>
      <c r="B113" s="160" t="s">
        <v>26</v>
      </c>
      <c r="C113" s="461" t="s">
        <v>216</v>
      </c>
      <c r="D113" s="161">
        <v>6.45</v>
      </c>
      <c r="E113" s="156">
        <v>10</v>
      </c>
      <c r="F113" s="145"/>
      <c r="G113" s="162">
        <v>0.89800000000000002</v>
      </c>
      <c r="H113" s="341"/>
      <c r="I113" s="328">
        <v>2968.97</v>
      </c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</row>
    <row r="114" spans="1:161" s="69" customFormat="1" ht="23.25" customHeight="1" thickBot="1" x14ac:dyDescent="0.3">
      <c r="A114" s="163" t="s">
        <v>27</v>
      </c>
      <c r="B114" s="155" t="s">
        <v>26</v>
      </c>
      <c r="C114" s="462"/>
      <c r="D114" s="164">
        <v>6.45</v>
      </c>
      <c r="E114" s="34">
        <v>10</v>
      </c>
      <c r="F114" s="37"/>
      <c r="G114" s="165">
        <v>0.98899999999999999</v>
      </c>
      <c r="H114" s="201"/>
      <c r="I114" s="329">
        <v>1642.46</v>
      </c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  <c r="EW114" s="68"/>
      <c r="EX114" s="68"/>
      <c r="EY114" s="68"/>
      <c r="EZ114" s="68"/>
      <c r="FA114" s="68"/>
      <c r="FB114" s="68"/>
      <c r="FC114" s="68"/>
      <c r="FD114" s="68"/>
      <c r="FE114" s="68"/>
    </row>
    <row r="115" spans="1:161" s="69" customFormat="1" ht="25.5" customHeight="1" thickBot="1" x14ac:dyDescent="0.3">
      <c r="A115" s="437" t="s">
        <v>67</v>
      </c>
      <c r="B115" s="438"/>
      <c r="C115" s="438"/>
      <c r="D115" s="438"/>
      <c r="E115" s="438"/>
      <c r="F115" s="438"/>
      <c r="G115" s="438"/>
      <c r="H115" s="438"/>
      <c r="I115" s="439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  <c r="ES115" s="68"/>
      <c r="ET115" s="68"/>
      <c r="EU115" s="68"/>
      <c r="EV115" s="68"/>
      <c r="EW115" s="68"/>
      <c r="EX115" s="68"/>
      <c r="EY115" s="68"/>
      <c r="EZ115" s="68"/>
      <c r="FA115" s="68"/>
      <c r="FB115" s="68"/>
      <c r="FC115" s="68"/>
      <c r="FD115" s="68"/>
      <c r="FE115" s="68"/>
    </row>
    <row r="116" spans="1:161" s="69" customFormat="1" ht="34.5" customHeight="1" thickBot="1" x14ac:dyDescent="0.3">
      <c r="A116" s="50" t="s">
        <v>13</v>
      </c>
      <c r="B116" s="50" t="s">
        <v>0</v>
      </c>
      <c r="C116" s="50" t="s">
        <v>46</v>
      </c>
      <c r="D116" s="51" t="s">
        <v>60</v>
      </c>
      <c r="E116" s="52" t="s">
        <v>1</v>
      </c>
      <c r="F116" s="51" t="s">
        <v>2</v>
      </c>
      <c r="G116" s="53" t="s">
        <v>61</v>
      </c>
      <c r="H116" s="206" t="s">
        <v>177</v>
      </c>
      <c r="I116" s="207" t="s">
        <v>178</v>
      </c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  <c r="EO116" s="68"/>
      <c r="EP116" s="68"/>
      <c r="EQ116" s="68"/>
      <c r="ER116" s="68"/>
      <c r="ES116" s="68"/>
      <c r="ET116" s="68"/>
      <c r="EU116" s="68"/>
      <c r="EV116" s="68"/>
      <c r="EW116" s="68"/>
      <c r="EX116" s="68"/>
      <c r="EY116" s="68"/>
      <c r="EZ116" s="68"/>
      <c r="FA116" s="68"/>
      <c r="FB116" s="68"/>
      <c r="FC116" s="68"/>
      <c r="FD116" s="68"/>
      <c r="FE116" s="68"/>
    </row>
    <row r="117" spans="1:161" s="69" customFormat="1" ht="20.25" customHeight="1" thickBot="1" x14ac:dyDescent="0.3">
      <c r="A117" s="70">
        <v>8050</v>
      </c>
      <c r="B117" s="54" t="s">
        <v>68</v>
      </c>
      <c r="C117" s="71" t="s">
        <v>69</v>
      </c>
      <c r="D117" s="72">
        <v>8.26</v>
      </c>
      <c r="E117" s="73">
        <v>8</v>
      </c>
      <c r="F117" s="55">
        <v>304</v>
      </c>
      <c r="G117" s="55">
        <v>19.28</v>
      </c>
      <c r="H117" s="329">
        <f t="shared" ref="H117" si="7">I117*D117</f>
        <v>3411.8755999999998</v>
      </c>
      <c r="I117" s="329">
        <v>413.06</v>
      </c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  <c r="EO117" s="68"/>
      <c r="EP117" s="68"/>
      <c r="EQ117" s="68"/>
      <c r="ER117" s="68"/>
      <c r="ES117" s="68"/>
      <c r="ET117" s="68"/>
      <c r="EU117" s="68"/>
      <c r="EV117" s="68"/>
      <c r="EW117" s="68"/>
      <c r="EX117" s="68"/>
      <c r="EY117" s="68"/>
      <c r="EZ117" s="68"/>
      <c r="FA117" s="68"/>
      <c r="FB117" s="68"/>
      <c r="FC117" s="68"/>
      <c r="FD117" s="68"/>
      <c r="FE117" s="68"/>
    </row>
    <row r="118" spans="1:161" s="69" customFormat="1" ht="21" customHeight="1" thickBot="1" x14ac:dyDescent="0.3">
      <c r="A118" s="437" t="s">
        <v>70</v>
      </c>
      <c r="B118" s="438"/>
      <c r="C118" s="438"/>
      <c r="D118" s="438"/>
      <c r="E118" s="438"/>
      <c r="F118" s="438"/>
      <c r="G118" s="438"/>
      <c r="H118" s="438"/>
      <c r="I118" s="439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  <c r="EO118" s="68"/>
      <c r="EP118" s="68"/>
      <c r="EQ118" s="68"/>
      <c r="ER118" s="68"/>
      <c r="ES118" s="68"/>
      <c r="ET118" s="68"/>
      <c r="EU118" s="68"/>
      <c r="EV118" s="68"/>
      <c r="EW118" s="68"/>
      <c r="EX118" s="68"/>
      <c r="EY118" s="68"/>
      <c r="EZ118" s="68"/>
      <c r="FA118" s="68"/>
      <c r="FB118" s="68"/>
      <c r="FC118" s="68"/>
      <c r="FD118" s="68"/>
      <c r="FE118" s="68"/>
    </row>
    <row r="119" spans="1:161" s="69" customFormat="1" ht="26.25" customHeight="1" thickBot="1" x14ac:dyDescent="0.3">
      <c r="A119" s="50" t="s">
        <v>13</v>
      </c>
      <c r="B119" s="50" t="s">
        <v>0</v>
      </c>
      <c r="C119" s="50" t="s">
        <v>46</v>
      </c>
      <c r="D119" s="51" t="s">
        <v>60</v>
      </c>
      <c r="E119" s="52" t="s">
        <v>1</v>
      </c>
      <c r="F119" s="51" t="s">
        <v>2</v>
      </c>
      <c r="G119" s="53" t="s">
        <v>61</v>
      </c>
      <c r="H119" s="206" t="s">
        <v>177</v>
      </c>
      <c r="I119" s="207" t="s">
        <v>178</v>
      </c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  <c r="EO119" s="68"/>
      <c r="EP119" s="68"/>
      <c r="EQ119" s="68"/>
      <c r="ER119" s="68"/>
      <c r="ES119" s="68"/>
      <c r="ET119" s="68"/>
      <c r="EU119" s="68"/>
      <c r="EV119" s="68"/>
      <c r="EW119" s="68"/>
      <c r="EX119" s="68"/>
      <c r="EY119" s="68"/>
      <c r="EZ119" s="68"/>
      <c r="FA119" s="68"/>
      <c r="FB119" s="68"/>
      <c r="FC119" s="68"/>
      <c r="FD119" s="68"/>
      <c r="FE119" s="68"/>
    </row>
    <row r="120" spans="1:161" s="69" customFormat="1" ht="25.5" customHeight="1" thickBot="1" x14ac:dyDescent="0.3">
      <c r="A120" s="77" t="s">
        <v>71</v>
      </c>
      <c r="B120" s="78" t="s">
        <v>72</v>
      </c>
      <c r="C120" s="71" t="s">
        <v>149</v>
      </c>
      <c r="D120" s="34">
        <v>7.41</v>
      </c>
      <c r="E120" s="79">
        <v>6</v>
      </c>
      <c r="F120" s="61">
        <v>312</v>
      </c>
      <c r="G120" s="80">
        <v>19.54</v>
      </c>
      <c r="H120" s="329">
        <f t="shared" ref="H120:H124" si="8">I120*D120</f>
        <v>3395.8548000000001</v>
      </c>
      <c r="I120" s="329">
        <v>458.28</v>
      </c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  <c r="EO120" s="68"/>
      <c r="EP120" s="68"/>
      <c r="EQ120" s="68"/>
      <c r="ER120" s="68"/>
      <c r="ES120" s="68"/>
      <c r="ET120" s="68"/>
      <c r="EU120" s="68"/>
      <c r="EV120" s="68"/>
      <c r="EW120" s="68"/>
      <c r="EX120" s="68"/>
      <c r="EY120" s="68"/>
      <c r="EZ120" s="68"/>
      <c r="FA120" s="68"/>
      <c r="FB120" s="68"/>
      <c r="FC120" s="68"/>
      <c r="FD120" s="68"/>
      <c r="FE120" s="68"/>
    </row>
    <row r="121" spans="1:161" ht="24.75" customHeight="1" thickBot="1" x14ac:dyDescent="0.3">
      <c r="A121" s="77" t="s">
        <v>71</v>
      </c>
      <c r="B121" s="78" t="s">
        <v>72</v>
      </c>
      <c r="C121" s="71" t="s">
        <v>127</v>
      </c>
      <c r="D121" s="34">
        <v>7.41</v>
      </c>
      <c r="E121" s="79">
        <v>6</v>
      </c>
      <c r="F121" s="61">
        <v>312</v>
      </c>
      <c r="G121" s="80">
        <v>19.54</v>
      </c>
      <c r="H121" s="329">
        <f t="shared" si="8"/>
        <v>3395.8548000000001</v>
      </c>
      <c r="I121" s="329">
        <v>458.28</v>
      </c>
      <c r="FE121" s="4"/>
    </row>
    <row r="122" spans="1:161" s="2" customFormat="1" ht="24.75" customHeight="1" thickBot="1" x14ac:dyDescent="0.3">
      <c r="A122" s="77" t="s">
        <v>71</v>
      </c>
      <c r="B122" s="78" t="s">
        <v>72</v>
      </c>
      <c r="C122" s="71" t="s">
        <v>148</v>
      </c>
      <c r="D122" s="34">
        <v>7.41</v>
      </c>
      <c r="E122" s="79">
        <v>6</v>
      </c>
      <c r="F122" s="61">
        <v>312</v>
      </c>
      <c r="G122" s="80">
        <v>19.54</v>
      </c>
      <c r="H122" s="329">
        <f t="shared" si="8"/>
        <v>3395.8548000000001</v>
      </c>
      <c r="I122" s="329">
        <v>458.28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</row>
    <row r="123" spans="1:161" s="25" customFormat="1" ht="23.25" customHeight="1" thickBot="1" x14ac:dyDescent="0.3">
      <c r="A123" s="81" t="s">
        <v>71</v>
      </c>
      <c r="B123" s="75" t="s">
        <v>72</v>
      </c>
      <c r="C123" s="71" t="s">
        <v>73</v>
      </c>
      <c r="D123" s="34">
        <v>7.41</v>
      </c>
      <c r="E123" s="79">
        <v>6</v>
      </c>
      <c r="F123" s="61">
        <v>312</v>
      </c>
      <c r="G123" s="80">
        <v>19.54</v>
      </c>
      <c r="H123" s="329">
        <f t="shared" si="8"/>
        <v>3395.8548000000001</v>
      </c>
      <c r="I123" s="329">
        <v>458.28</v>
      </c>
    </row>
    <row r="124" spans="1:161" s="25" customFormat="1" ht="24.75" customHeight="1" thickBot="1" x14ac:dyDescent="0.3">
      <c r="A124" s="81" t="s">
        <v>71</v>
      </c>
      <c r="B124" s="75" t="s">
        <v>72</v>
      </c>
      <c r="C124" s="71" t="s">
        <v>74</v>
      </c>
      <c r="D124" s="55">
        <v>7.41</v>
      </c>
      <c r="E124" s="82">
        <v>6</v>
      </c>
      <c r="F124" s="61">
        <v>312</v>
      </c>
      <c r="G124" s="73">
        <v>19.54</v>
      </c>
      <c r="H124" s="329">
        <f t="shared" si="8"/>
        <v>3395.8548000000001</v>
      </c>
      <c r="I124" s="329">
        <v>458.28</v>
      </c>
    </row>
    <row r="125" spans="1:161" s="110" customFormat="1" ht="31.5" customHeight="1" thickBot="1" x14ac:dyDescent="0.3">
      <c r="A125" s="437" t="s">
        <v>75</v>
      </c>
      <c r="B125" s="438"/>
      <c r="C125" s="438"/>
      <c r="D125" s="438"/>
      <c r="E125" s="438"/>
      <c r="F125" s="438"/>
      <c r="G125" s="438"/>
      <c r="H125" s="438"/>
      <c r="I125" s="439"/>
    </row>
    <row r="126" spans="1:161" s="83" customFormat="1" ht="24" customHeight="1" thickBot="1" x14ac:dyDescent="0.3">
      <c r="A126" s="50" t="s">
        <v>13</v>
      </c>
      <c r="B126" s="50" t="s">
        <v>0</v>
      </c>
      <c r="C126" s="50" t="s">
        <v>46</v>
      </c>
      <c r="D126" s="51" t="s">
        <v>60</v>
      </c>
      <c r="E126" s="52" t="s">
        <v>1</v>
      </c>
      <c r="F126" s="51" t="s">
        <v>2</v>
      </c>
      <c r="G126" s="53" t="s">
        <v>61</v>
      </c>
      <c r="H126" s="206" t="s">
        <v>177</v>
      </c>
      <c r="I126" s="207" t="s">
        <v>178</v>
      </c>
    </row>
    <row r="127" spans="1:161" s="25" customFormat="1" ht="22.5" customHeight="1" thickBot="1" x14ac:dyDescent="0.3">
      <c r="A127" s="77" t="s">
        <v>105</v>
      </c>
      <c r="B127" s="78" t="s">
        <v>76</v>
      </c>
      <c r="C127" s="71" t="s">
        <v>106</v>
      </c>
      <c r="D127" s="55">
        <v>5.5</v>
      </c>
      <c r="E127" s="37">
        <v>6</v>
      </c>
      <c r="F127" s="61">
        <v>240</v>
      </c>
      <c r="G127" s="82">
        <v>20.097000000000001</v>
      </c>
      <c r="H127" s="329">
        <f t="shared" ref="H127:H130" si="9">I127*D127</f>
        <v>3719.43</v>
      </c>
      <c r="I127" s="329">
        <v>676.26</v>
      </c>
    </row>
    <row r="128" spans="1:161" s="25" customFormat="1" ht="22.5" customHeight="1" thickBot="1" x14ac:dyDescent="0.3">
      <c r="A128" s="54">
        <v>8063</v>
      </c>
      <c r="B128" s="76" t="s">
        <v>76</v>
      </c>
      <c r="C128" s="71" t="s">
        <v>77</v>
      </c>
      <c r="D128" s="55">
        <v>5.5</v>
      </c>
      <c r="E128" s="37">
        <v>6</v>
      </c>
      <c r="F128" s="61">
        <v>240</v>
      </c>
      <c r="G128" s="82">
        <v>20.097000000000001</v>
      </c>
      <c r="H128" s="329">
        <f t="shared" si="9"/>
        <v>3719.43</v>
      </c>
      <c r="I128" s="329">
        <v>676.26</v>
      </c>
    </row>
    <row r="129" spans="1:9" s="25" customFormat="1" ht="28.5" customHeight="1" thickBot="1" x14ac:dyDescent="0.3">
      <c r="A129" s="70">
        <v>8063</v>
      </c>
      <c r="B129" s="54" t="s">
        <v>76</v>
      </c>
      <c r="C129" s="71" t="s">
        <v>78</v>
      </c>
      <c r="D129" s="55">
        <v>5.5</v>
      </c>
      <c r="E129" s="37">
        <v>6</v>
      </c>
      <c r="F129" s="61">
        <v>240</v>
      </c>
      <c r="G129" s="82">
        <v>20.097000000000001</v>
      </c>
      <c r="H129" s="329">
        <f t="shared" si="9"/>
        <v>3677.355</v>
      </c>
      <c r="I129" s="329">
        <v>668.61</v>
      </c>
    </row>
    <row r="130" spans="1:9" s="25" customFormat="1" ht="24" customHeight="1" thickBot="1" x14ac:dyDescent="0.3">
      <c r="A130" s="236" t="s">
        <v>105</v>
      </c>
      <c r="B130" s="235" t="s">
        <v>76</v>
      </c>
      <c r="C130" s="237" t="s">
        <v>107</v>
      </c>
      <c r="D130" s="55">
        <v>5.5</v>
      </c>
      <c r="E130" s="37">
        <v>6</v>
      </c>
      <c r="F130" s="61">
        <v>5.5</v>
      </c>
      <c r="G130" s="82">
        <v>20.097000000000001</v>
      </c>
      <c r="H130" s="329">
        <f t="shared" si="9"/>
        <v>3677.355</v>
      </c>
      <c r="I130" s="329">
        <v>668.61</v>
      </c>
    </row>
    <row r="131" spans="1:9" s="25" customFormat="1" ht="24" customHeight="1" thickBot="1" x14ac:dyDescent="0.3">
      <c r="A131" s="437" t="s">
        <v>79</v>
      </c>
      <c r="B131" s="438"/>
      <c r="C131" s="438"/>
      <c r="D131" s="438"/>
      <c r="E131" s="438"/>
      <c r="F131" s="438"/>
      <c r="G131" s="438"/>
      <c r="H131" s="438"/>
      <c r="I131" s="439"/>
    </row>
    <row r="132" spans="1:9" s="25" customFormat="1" ht="31.5" customHeight="1" thickBot="1" x14ac:dyDescent="0.3">
      <c r="A132" s="59" t="s">
        <v>13</v>
      </c>
      <c r="B132" s="59" t="s">
        <v>0</v>
      </c>
      <c r="C132" s="59" t="s">
        <v>46</v>
      </c>
      <c r="D132" s="84" t="s">
        <v>60</v>
      </c>
      <c r="E132" s="85" t="s">
        <v>1</v>
      </c>
      <c r="F132" s="84" t="s">
        <v>2</v>
      </c>
      <c r="G132" s="86" t="s">
        <v>61</v>
      </c>
      <c r="H132" s="203" t="s">
        <v>177</v>
      </c>
      <c r="I132" s="209" t="s">
        <v>178</v>
      </c>
    </row>
    <row r="133" spans="1:9" s="25" customFormat="1" ht="26.25" customHeight="1" thickBot="1" x14ac:dyDescent="0.3">
      <c r="A133" s="75" t="s">
        <v>80</v>
      </c>
      <c r="B133" s="76" t="s">
        <v>81</v>
      </c>
      <c r="C133" s="71" t="s">
        <v>82</v>
      </c>
      <c r="D133" s="55">
        <v>4.18</v>
      </c>
      <c r="E133" s="37">
        <v>2</v>
      </c>
      <c r="F133" s="55">
        <v>56</v>
      </c>
      <c r="G133" s="82">
        <v>42.427</v>
      </c>
      <c r="H133" s="329">
        <f t="shared" ref="H133" si="10">I133*D133</f>
        <v>7524.5433999999996</v>
      </c>
      <c r="I133" s="329">
        <v>1800.13</v>
      </c>
    </row>
    <row r="134" spans="1:9" s="25" customFormat="1" ht="24" customHeight="1" thickBot="1" x14ac:dyDescent="0.3">
      <c r="A134" s="437" t="s">
        <v>83</v>
      </c>
      <c r="B134" s="438"/>
      <c r="C134" s="438"/>
      <c r="D134" s="438"/>
      <c r="E134" s="438"/>
      <c r="F134" s="438"/>
      <c r="G134" s="438"/>
      <c r="H134" s="438"/>
      <c r="I134" s="439"/>
    </row>
    <row r="135" spans="1:9" s="25" customFormat="1" ht="24" customHeight="1" thickBot="1" x14ac:dyDescent="0.3">
      <c r="A135" s="59" t="s">
        <v>13</v>
      </c>
      <c r="B135" s="59" t="s">
        <v>0</v>
      </c>
      <c r="C135" s="59" t="s">
        <v>46</v>
      </c>
      <c r="D135" s="84" t="s">
        <v>60</v>
      </c>
      <c r="E135" s="85" t="s">
        <v>1</v>
      </c>
      <c r="F135" s="84" t="s">
        <v>2</v>
      </c>
      <c r="G135" s="86" t="s">
        <v>61</v>
      </c>
      <c r="H135" s="201" t="s">
        <v>177</v>
      </c>
      <c r="I135" s="202" t="s">
        <v>178</v>
      </c>
    </row>
    <row r="136" spans="1:9" s="94" customFormat="1" ht="30.75" customHeight="1" thickBot="1" x14ac:dyDescent="0.3">
      <c r="A136" s="75" t="s">
        <v>84</v>
      </c>
      <c r="B136" s="76" t="s">
        <v>85</v>
      </c>
      <c r="C136" s="71" t="s">
        <v>86</v>
      </c>
      <c r="D136" s="55">
        <v>3.125</v>
      </c>
      <c r="E136" s="34">
        <v>2</v>
      </c>
      <c r="F136" s="74">
        <v>50</v>
      </c>
      <c r="G136" s="55">
        <v>42.5</v>
      </c>
      <c r="H136" s="329">
        <f t="shared" ref="H136:H137" si="11">I136*D136</f>
        <v>7679.0625000000009</v>
      </c>
      <c r="I136" s="329">
        <v>2457.3000000000002</v>
      </c>
    </row>
    <row r="137" spans="1:9" s="94" customFormat="1" ht="24" customHeight="1" thickBot="1" x14ac:dyDescent="0.3">
      <c r="A137" s="87" t="s">
        <v>87</v>
      </c>
      <c r="B137" s="88" t="s">
        <v>85</v>
      </c>
      <c r="C137" s="89" t="s">
        <v>122</v>
      </c>
      <c r="D137" s="90">
        <v>3.125</v>
      </c>
      <c r="E137" s="37">
        <v>2</v>
      </c>
      <c r="F137" s="90">
        <v>50</v>
      </c>
      <c r="G137" s="91">
        <v>42.5</v>
      </c>
      <c r="H137" s="329">
        <f t="shared" si="11"/>
        <v>7769.34375</v>
      </c>
      <c r="I137" s="329">
        <v>2486.19</v>
      </c>
    </row>
    <row r="138" spans="1:9" s="94" customFormat="1" ht="15.75" customHeight="1" x14ac:dyDescent="0.25">
      <c r="A138" s="32"/>
      <c r="B138" s="144"/>
      <c r="C138" s="33"/>
      <c r="D138" s="19"/>
      <c r="E138" s="145"/>
      <c r="F138" s="19"/>
      <c r="G138" s="19"/>
      <c r="H138" s="210"/>
      <c r="I138" s="210"/>
    </row>
    <row r="139" spans="1:9" s="94" customFormat="1" ht="20.25" customHeight="1" thickBot="1" x14ac:dyDescent="0.3">
      <c r="A139" s="463" t="s">
        <v>88</v>
      </c>
      <c r="B139" s="463"/>
      <c r="C139" s="463"/>
      <c r="D139" s="463"/>
      <c r="E139" s="463"/>
      <c r="F139" s="463"/>
      <c r="G139" s="463"/>
      <c r="H139" s="463"/>
      <c r="I139" s="463"/>
    </row>
    <row r="140" spans="1:9" s="94" customFormat="1" ht="27.75" customHeight="1" thickBot="1" x14ac:dyDescent="0.3">
      <c r="A140" s="458" t="s">
        <v>13</v>
      </c>
      <c r="B140" s="460"/>
      <c r="C140" s="458" t="s">
        <v>46</v>
      </c>
      <c r="D140" s="459"/>
      <c r="E140" s="92" t="s">
        <v>89</v>
      </c>
      <c r="F140" s="93" t="s">
        <v>90</v>
      </c>
      <c r="G140" s="138" t="s">
        <v>91</v>
      </c>
      <c r="H140" s="211" t="s">
        <v>92</v>
      </c>
      <c r="I140" s="212" t="s">
        <v>93</v>
      </c>
    </row>
    <row r="141" spans="1:9" s="94" customFormat="1" ht="27.75" customHeight="1" thickBot="1" x14ac:dyDescent="0.3">
      <c r="A141" s="411" t="s">
        <v>176</v>
      </c>
      <c r="B141" s="412"/>
      <c r="C141" s="412"/>
      <c r="D141" s="412"/>
      <c r="E141" s="412"/>
      <c r="F141" s="412"/>
      <c r="G141" s="412"/>
      <c r="H141" s="412"/>
      <c r="I141" s="413"/>
    </row>
    <row r="142" spans="1:9" s="94" customFormat="1" ht="27.75" customHeight="1" x14ac:dyDescent="0.25">
      <c r="A142" s="123">
        <v>72363</v>
      </c>
      <c r="B142" s="124" t="s">
        <v>151</v>
      </c>
      <c r="C142" s="429" t="s">
        <v>152</v>
      </c>
      <c r="D142" s="430"/>
      <c r="E142" s="95">
        <v>25</v>
      </c>
      <c r="F142" s="96">
        <v>4</v>
      </c>
      <c r="G142" s="226">
        <v>987</v>
      </c>
      <c r="H142" s="213">
        <f>G142/E142*F142</f>
        <v>157.91999999999999</v>
      </c>
      <c r="I142" s="282"/>
    </row>
    <row r="143" spans="1:9" s="94" customFormat="1" ht="27.75" customHeight="1" x14ac:dyDescent="0.25">
      <c r="A143" s="119" t="s">
        <v>140</v>
      </c>
      <c r="B143" s="126" t="s">
        <v>153</v>
      </c>
      <c r="C143" s="418" t="s">
        <v>154</v>
      </c>
      <c r="D143" s="419"/>
      <c r="E143" s="122">
        <v>10</v>
      </c>
      <c r="F143" s="121">
        <v>0.2</v>
      </c>
      <c r="G143" s="227">
        <v>569</v>
      </c>
      <c r="H143" s="214"/>
      <c r="I143" s="283"/>
    </row>
    <row r="144" spans="1:9" s="104" customFormat="1" ht="24" customHeight="1" x14ac:dyDescent="0.25">
      <c r="A144" s="119" t="s">
        <v>142</v>
      </c>
      <c r="B144" s="125" t="s">
        <v>155</v>
      </c>
      <c r="C144" s="418" t="s">
        <v>156</v>
      </c>
      <c r="D144" s="419"/>
      <c r="E144" s="122">
        <v>25</v>
      </c>
      <c r="F144" s="121">
        <v>8</v>
      </c>
      <c r="G144" s="227">
        <v>924</v>
      </c>
      <c r="H144" s="215"/>
      <c r="I144" s="283"/>
    </row>
    <row r="145" spans="1:9" s="104" customFormat="1" ht="27.75" customHeight="1" x14ac:dyDescent="0.25">
      <c r="A145" s="119">
        <v>72493</v>
      </c>
      <c r="B145" s="125" t="s">
        <v>157</v>
      </c>
      <c r="C145" s="418" t="s">
        <v>158</v>
      </c>
      <c r="D145" s="419"/>
      <c r="E145" s="122" t="s">
        <v>143</v>
      </c>
      <c r="F145" s="121"/>
      <c r="G145" s="227">
        <v>5834.2</v>
      </c>
      <c r="H145" s="215">
        <f>G145/50</f>
        <v>116.684</v>
      </c>
      <c r="I145" s="283"/>
    </row>
    <row r="146" spans="1:9" s="104" customFormat="1" ht="27.75" customHeight="1" x14ac:dyDescent="0.25">
      <c r="A146" s="119" t="s">
        <v>141</v>
      </c>
      <c r="B146" s="125" t="s">
        <v>159</v>
      </c>
      <c r="C146" s="418" t="s">
        <v>160</v>
      </c>
      <c r="D146" s="419"/>
      <c r="E146" s="122">
        <v>11.8</v>
      </c>
      <c r="F146" s="121" t="s">
        <v>137</v>
      </c>
      <c r="G146" s="227">
        <v>3443.22</v>
      </c>
      <c r="H146" s="216"/>
      <c r="I146" s="284"/>
    </row>
    <row r="147" spans="1:9" s="104" customFormat="1" ht="27.75" customHeight="1" x14ac:dyDescent="0.25">
      <c r="A147" s="118">
        <v>72669</v>
      </c>
      <c r="B147" s="125"/>
      <c r="C147" s="418" t="s">
        <v>138</v>
      </c>
      <c r="D147" s="419"/>
      <c r="E147" s="120"/>
      <c r="F147" s="121" t="s">
        <v>137</v>
      </c>
      <c r="G147" s="227">
        <v>2222</v>
      </c>
      <c r="H147" s="216"/>
      <c r="I147" s="284"/>
    </row>
    <row r="148" spans="1:9" s="104" customFormat="1" ht="27.75" customHeight="1" x14ac:dyDescent="0.25">
      <c r="A148" s="118">
        <v>72666</v>
      </c>
      <c r="B148" s="125"/>
      <c r="C148" s="418" t="s">
        <v>194</v>
      </c>
      <c r="D148" s="419"/>
      <c r="E148" s="120"/>
      <c r="F148" s="121" t="s">
        <v>137</v>
      </c>
      <c r="G148" s="227">
        <v>550</v>
      </c>
      <c r="H148" s="216"/>
      <c r="I148" s="284"/>
    </row>
    <row r="149" spans="1:9" s="104" customFormat="1" ht="30.75" customHeight="1" thickBot="1" x14ac:dyDescent="0.3">
      <c r="A149" s="118">
        <v>72541</v>
      </c>
      <c r="B149" s="125"/>
      <c r="C149" s="420" t="s">
        <v>139</v>
      </c>
      <c r="D149" s="421"/>
      <c r="E149" s="120"/>
      <c r="F149" s="121" t="s">
        <v>137</v>
      </c>
      <c r="G149" s="227">
        <v>6150</v>
      </c>
      <c r="H149" s="217"/>
      <c r="I149" s="284"/>
    </row>
    <row r="150" spans="1:9" s="104" customFormat="1" ht="24" customHeight="1" thickBot="1" x14ac:dyDescent="0.3">
      <c r="A150" s="411" t="s">
        <v>94</v>
      </c>
      <c r="B150" s="412"/>
      <c r="C150" s="412"/>
      <c r="D150" s="412"/>
      <c r="E150" s="412"/>
      <c r="F150" s="412"/>
      <c r="G150" s="412"/>
      <c r="H150" s="412"/>
      <c r="I150" s="413"/>
    </row>
    <row r="151" spans="1:9" s="104" customFormat="1" ht="27.75" customHeight="1" x14ac:dyDescent="0.25">
      <c r="A151" s="123">
        <v>72364</v>
      </c>
      <c r="B151" s="124" t="s">
        <v>161</v>
      </c>
      <c r="C151" s="429" t="s">
        <v>165</v>
      </c>
      <c r="D151" s="430"/>
      <c r="E151" s="98">
        <v>25</v>
      </c>
      <c r="F151" s="96">
        <v>4</v>
      </c>
      <c r="G151" s="228">
        <v>607</v>
      </c>
      <c r="H151" s="213">
        <f>G151/E151*F151</f>
        <v>97.12</v>
      </c>
      <c r="I151" s="213"/>
    </row>
    <row r="152" spans="1:9" s="104" customFormat="1" ht="27.75" customHeight="1" x14ac:dyDescent="0.25">
      <c r="A152" s="129">
        <v>72365</v>
      </c>
      <c r="B152" s="130" t="s">
        <v>161</v>
      </c>
      <c r="C152" s="422" t="s">
        <v>166</v>
      </c>
      <c r="D152" s="423"/>
      <c r="E152" s="127">
        <v>25</v>
      </c>
      <c r="F152" s="128">
        <v>4</v>
      </c>
      <c r="G152" s="229">
        <v>735</v>
      </c>
      <c r="H152" s="218">
        <f>G152/E152*F152</f>
        <v>117.6</v>
      </c>
      <c r="I152" s="208"/>
    </row>
    <row r="153" spans="1:9" s="104" customFormat="1" ht="27.75" customHeight="1" x14ac:dyDescent="0.25">
      <c r="A153" s="358">
        <v>72366</v>
      </c>
      <c r="B153" s="130" t="s">
        <v>161</v>
      </c>
      <c r="C153" s="422" t="s">
        <v>217</v>
      </c>
      <c r="D153" s="423"/>
      <c r="E153" s="99">
        <v>25</v>
      </c>
      <c r="F153" s="97">
        <v>4</v>
      </c>
      <c r="G153" s="230">
        <v>715</v>
      </c>
      <c r="H153" s="208">
        <f>G153/E153*F153</f>
        <v>114.4</v>
      </c>
      <c r="I153" s="208"/>
    </row>
    <row r="154" spans="1:9" s="104" customFormat="1" ht="27.75" customHeight="1" x14ac:dyDescent="0.25">
      <c r="A154" s="131">
        <v>72301</v>
      </c>
      <c r="B154" s="130" t="s">
        <v>162</v>
      </c>
      <c r="C154" s="422" t="s">
        <v>167</v>
      </c>
      <c r="D154" s="423"/>
      <c r="E154" s="99">
        <v>30</v>
      </c>
      <c r="F154" s="97">
        <v>4</v>
      </c>
      <c r="G154" s="230">
        <v>832</v>
      </c>
      <c r="H154" s="208">
        <f>G154/E154*F154</f>
        <v>110.93333333333334</v>
      </c>
      <c r="I154" s="208"/>
    </row>
    <row r="155" spans="1:9" s="104" customFormat="1" ht="27.75" customHeight="1" x14ac:dyDescent="0.25">
      <c r="A155" s="131">
        <v>72302</v>
      </c>
      <c r="B155" s="132" t="s">
        <v>218</v>
      </c>
      <c r="C155" s="422" t="s">
        <v>222</v>
      </c>
      <c r="D155" s="423"/>
      <c r="E155" s="99">
        <v>30</v>
      </c>
      <c r="F155" s="97">
        <v>4</v>
      </c>
      <c r="G155" s="230">
        <v>729</v>
      </c>
      <c r="H155" s="208">
        <f t="shared" ref="H155:H158" si="12">G155/E155*F155</f>
        <v>97.2</v>
      </c>
      <c r="I155" s="208"/>
    </row>
    <row r="156" spans="1:9" s="104" customFormat="1" ht="27.75" customHeight="1" x14ac:dyDescent="0.25">
      <c r="A156" s="131">
        <v>72303</v>
      </c>
      <c r="B156" s="132" t="s">
        <v>219</v>
      </c>
      <c r="C156" s="422" t="s">
        <v>223</v>
      </c>
      <c r="D156" s="423"/>
      <c r="E156" s="99">
        <v>30</v>
      </c>
      <c r="F156" s="97">
        <v>4</v>
      </c>
      <c r="G156" s="230">
        <v>722</v>
      </c>
      <c r="H156" s="208">
        <f t="shared" si="12"/>
        <v>96.266666666666666</v>
      </c>
      <c r="I156" s="208"/>
    </row>
    <row r="157" spans="1:9" s="104" customFormat="1" ht="27.75" customHeight="1" x14ac:dyDescent="0.25">
      <c r="A157" s="131">
        <v>72304</v>
      </c>
      <c r="B157" s="132" t="s">
        <v>220</v>
      </c>
      <c r="C157" s="422" t="s">
        <v>224</v>
      </c>
      <c r="D157" s="423"/>
      <c r="E157" s="99">
        <v>30</v>
      </c>
      <c r="F157" s="97">
        <v>4</v>
      </c>
      <c r="G157" s="230">
        <v>685</v>
      </c>
      <c r="H157" s="208">
        <f t="shared" si="12"/>
        <v>91.333333333333329</v>
      </c>
      <c r="I157" s="208"/>
    </row>
    <row r="158" spans="1:9" s="104" customFormat="1" ht="27.75" customHeight="1" x14ac:dyDescent="0.25">
      <c r="A158" s="131">
        <v>72305</v>
      </c>
      <c r="B158" s="132" t="s">
        <v>221</v>
      </c>
      <c r="C158" s="422" t="s">
        <v>225</v>
      </c>
      <c r="D158" s="423"/>
      <c r="E158" s="99">
        <v>30</v>
      </c>
      <c r="F158" s="97">
        <v>4</v>
      </c>
      <c r="G158" s="230">
        <v>685</v>
      </c>
      <c r="H158" s="208">
        <f t="shared" si="12"/>
        <v>91.333333333333329</v>
      </c>
      <c r="I158" s="208"/>
    </row>
    <row r="159" spans="1:9" s="104" customFormat="1" ht="27.75" customHeight="1" x14ac:dyDescent="0.25">
      <c r="A159" s="131">
        <v>72306</v>
      </c>
      <c r="B159" s="132" t="s">
        <v>163</v>
      </c>
      <c r="C159" s="422" t="s">
        <v>168</v>
      </c>
      <c r="D159" s="423"/>
      <c r="E159" s="99">
        <v>30</v>
      </c>
      <c r="F159" s="97">
        <v>4</v>
      </c>
      <c r="G159" s="230">
        <v>806</v>
      </c>
      <c r="H159" s="208">
        <f>G159/E159*F159</f>
        <v>107.46666666666667</v>
      </c>
      <c r="I159" s="208"/>
    </row>
    <row r="160" spans="1:9" s="104" customFormat="1" ht="27.75" customHeight="1" x14ac:dyDescent="0.25">
      <c r="A160" s="131">
        <v>72308</v>
      </c>
      <c r="B160" s="130" t="s">
        <v>164</v>
      </c>
      <c r="C160" s="422" t="s">
        <v>169</v>
      </c>
      <c r="D160" s="423"/>
      <c r="E160" s="99">
        <v>30</v>
      </c>
      <c r="F160" s="97">
        <v>4</v>
      </c>
      <c r="G160" s="230">
        <v>830</v>
      </c>
      <c r="H160" s="208">
        <f>G160/E160*F160</f>
        <v>110.66666666666667</v>
      </c>
      <c r="I160" s="208"/>
    </row>
    <row r="161" spans="1:160" s="104" customFormat="1" ht="27.75" customHeight="1" x14ac:dyDescent="0.25">
      <c r="A161" s="303">
        <v>72309</v>
      </c>
      <c r="B161" s="132" t="s">
        <v>226</v>
      </c>
      <c r="C161" s="452" t="s">
        <v>227</v>
      </c>
      <c r="D161" s="453" t="s">
        <v>227</v>
      </c>
      <c r="E161" s="304">
        <v>30</v>
      </c>
      <c r="F161" s="305">
        <v>4</v>
      </c>
      <c r="G161" s="306">
        <v>743</v>
      </c>
      <c r="H161" s="215">
        <f t="shared" ref="H161:H163" si="13">G161/E161*F161</f>
        <v>99.066666666666663</v>
      </c>
      <c r="I161" s="215"/>
    </row>
    <row r="162" spans="1:160" s="104" customFormat="1" ht="27.75" customHeight="1" x14ac:dyDescent="0.25">
      <c r="A162" s="131">
        <v>72312</v>
      </c>
      <c r="B162" s="132" t="s">
        <v>228</v>
      </c>
      <c r="C162" s="422" t="s">
        <v>229</v>
      </c>
      <c r="D162" s="423"/>
      <c r="E162" s="99">
        <v>30</v>
      </c>
      <c r="F162" s="97">
        <v>4</v>
      </c>
      <c r="G162" s="230">
        <v>765</v>
      </c>
      <c r="H162" s="208">
        <f t="shared" si="13"/>
        <v>102</v>
      </c>
      <c r="I162" s="208"/>
    </row>
    <row r="163" spans="1:160" s="104" customFormat="1" ht="27.75" customHeight="1" thickBot="1" x14ac:dyDescent="0.3">
      <c r="A163" s="133">
        <v>72315</v>
      </c>
      <c r="B163" s="134" t="s">
        <v>230</v>
      </c>
      <c r="C163" s="424" t="s">
        <v>231</v>
      </c>
      <c r="D163" s="425"/>
      <c r="E163" s="100">
        <v>30</v>
      </c>
      <c r="F163" s="101">
        <v>4</v>
      </c>
      <c r="G163" s="231">
        <v>729</v>
      </c>
      <c r="H163" s="219">
        <f t="shared" si="13"/>
        <v>97.2</v>
      </c>
      <c r="I163" s="219"/>
    </row>
    <row r="164" spans="1:160" s="104" customFormat="1" ht="16.5" customHeight="1" thickBot="1" x14ac:dyDescent="0.3">
      <c r="A164" s="117" t="s">
        <v>175</v>
      </c>
      <c r="B164" s="111"/>
      <c r="C164" s="111"/>
      <c r="D164" s="111"/>
      <c r="E164" s="111"/>
      <c r="F164" s="111"/>
      <c r="G164" s="111"/>
      <c r="H164" s="220"/>
      <c r="I164" s="221"/>
    </row>
    <row r="165" spans="1:160" ht="32.25" customHeight="1" x14ac:dyDescent="0.25">
      <c r="A165" s="146" t="s">
        <v>144</v>
      </c>
      <c r="B165" s="135" t="s">
        <v>170</v>
      </c>
      <c r="C165" s="414" t="s">
        <v>171</v>
      </c>
      <c r="D165" s="415"/>
      <c r="E165" s="98">
        <v>25</v>
      </c>
      <c r="F165" s="96">
        <v>3</v>
      </c>
      <c r="G165" s="232">
        <v>857</v>
      </c>
      <c r="H165" s="213">
        <f t="shared" ref="H165:H169" si="14">G165/E165*F165</f>
        <v>102.84</v>
      </c>
      <c r="I165" s="213"/>
      <c r="EV165"/>
      <c r="EW165"/>
      <c r="EX165"/>
      <c r="EY165"/>
      <c r="EZ165"/>
      <c r="FA165"/>
      <c r="FB165"/>
      <c r="FC165"/>
      <c r="FD165"/>
    </row>
    <row r="166" spans="1:160" ht="30" customHeight="1" x14ac:dyDescent="0.25">
      <c r="A166" s="147" t="s">
        <v>145</v>
      </c>
      <c r="B166" s="136" t="s">
        <v>170</v>
      </c>
      <c r="C166" s="416" t="s">
        <v>172</v>
      </c>
      <c r="D166" s="417"/>
      <c r="E166" s="99">
        <v>25</v>
      </c>
      <c r="F166" s="97">
        <v>3</v>
      </c>
      <c r="G166" s="233">
        <v>1308</v>
      </c>
      <c r="H166" s="208">
        <f t="shared" si="14"/>
        <v>156.96</v>
      </c>
      <c r="I166" s="208"/>
      <c r="EV166"/>
      <c r="EW166"/>
      <c r="EX166"/>
      <c r="EY166"/>
      <c r="EZ166"/>
      <c r="FA166"/>
      <c r="FB166"/>
      <c r="FC166"/>
      <c r="FD166"/>
    </row>
    <row r="167" spans="1:160" ht="30" customHeight="1" x14ac:dyDescent="0.25">
      <c r="A167" s="147" t="s">
        <v>146</v>
      </c>
      <c r="B167" s="136" t="s">
        <v>170</v>
      </c>
      <c r="C167" s="416" t="s">
        <v>173</v>
      </c>
      <c r="D167" s="417"/>
      <c r="E167" s="99">
        <v>25</v>
      </c>
      <c r="F167" s="97">
        <v>3</v>
      </c>
      <c r="G167" s="233">
        <v>1141</v>
      </c>
      <c r="H167" s="208">
        <f t="shared" si="14"/>
        <v>136.92000000000002</v>
      </c>
      <c r="I167" s="208"/>
      <c r="EV167"/>
      <c r="EW167"/>
      <c r="EX167"/>
      <c r="EY167"/>
      <c r="EZ167"/>
      <c r="FA167"/>
      <c r="FB167"/>
      <c r="FC167"/>
      <c r="FD167"/>
    </row>
    <row r="168" spans="1:160" ht="32.25" customHeight="1" x14ac:dyDescent="0.25">
      <c r="A168" s="298" t="s">
        <v>195</v>
      </c>
      <c r="B168" s="136" t="s">
        <v>170</v>
      </c>
      <c r="C168" s="416" t="s">
        <v>196</v>
      </c>
      <c r="D168" s="417"/>
      <c r="E168" s="127">
        <v>25</v>
      </c>
      <c r="F168" s="128">
        <v>3</v>
      </c>
      <c r="G168" s="299">
        <v>1141</v>
      </c>
      <c r="H168" s="218">
        <f t="shared" si="14"/>
        <v>136.92000000000002</v>
      </c>
      <c r="I168" s="208"/>
      <c r="EV168"/>
      <c r="EW168"/>
      <c r="EX168"/>
      <c r="EY168"/>
      <c r="EZ168"/>
      <c r="FA168"/>
      <c r="FB168"/>
      <c r="FC168"/>
      <c r="FD168"/>
    </row>
    <row r="169" spans="1:160" ht="40.5" customHeight="1" thickBot="1" x14ac:dyDescent="0.3">
      <c r="A169" s="148" t="s">
        <v>147</v>
      </c>
      <c r="B169" s="137" t="s">
        <v>170</v>
      </c>
      <c r="C169" s="450" t="s">
        <v>174</v>
      </c>
      <c r="D169" s="451"/>
      <c r="E169" s="100">
        <v>25</v>
      </c>
      <c r="F169" s="101">
        <v>3</v>
      </c>
      <c r="G169" s="234">
        <v>983</v>
      </c>
      <c r="H169" s="219">
        <f t="shared" si="14"/>
        <v>117.96000000000001</v>
      </c>
      <c r="I169" s="219"/>
      <c r="EV169"/>
      <c r="EW169"/>
      <c r="EX169"/>
      <c r="EY169"/>
      <c r="EZ169"/>
      <c r="FA169"/>
      <c r="FB169"/>
      <c r="FC169"/>
      <c r="FD169"/>
    </row>
    <row r="170" spans="1:160" ht="15.75" x14ac:dyDescent="0.25">
      <c r="A170" s="142"/>
      <c r="B170" s="143"/>
      <c r="C170" s="143"/>
      <c r="D170" s="143"/>
      <c r="E170" s="143"/>
      <c r="F170" s="143"/>
      <c r="G170" s="143"/>
      <c r="H170" s="222"/>
      <c r="I170" s="222"/>
      <c r="EV170"/>
      <c r="EW170"/>
      <c r="EX170"/>
      <c r="EY170"/>
      <c r="EZ170"/>
      <c r="FA170"/>
      <c r="FB170"/>
      <c r="FC170"/>
      <c r="FD170"/>
    </row>
    <row r="171" spans="1:160" x14ac:dyDescent="0.25">
      <c r="A171" s="112" t="s">
        <v>48</v>
      </c>
      <c r="B171" s="112"/>
      <c r="C171" s="112"/>
      <c r="D171" s="112"/>
      <c r="E171" s="112"/>
      <c r="F171" s="112"/>
      <c r="G171" s="112"/>
      <c r="H171" s="223"/>
      <c r="I171" s="197"/>
      <c r="EV171"/>
      <c r="EW171"/>
      <c r="EX171"/>
      <c r="EY171"/>
      <c r="EZ171"/>
      <c r="FA171"/>
      <c r="FB171"/>
      <c r="FC171"/>
      <c r="FD171"/>
    </row>
    <row r="172" spans="1:160" x14ac:dyDescent="0.25">
      <c r="A172" s="20" t="s">
        <v>49</v>
      </c>
      <c r="B172" s="20"/>
      <c r="C172" s="20"/>
      <c r="D172" s="21"/>
      <c r="E172" s="21"/>
      <c r="F172" s="21"/>
      <c r="G172" s="22"/>
      <c r="H172" s="224"/>
      <c r="I172" s="210"/>
      <c r="EV172"/>
      <c r="EW172"/>
      <c r="EX172"/>
      <c r="EY172"/>
      <c r="EZ172"/>
      <c r="FA172"/>
      <c r="FB172"/>
      <c r="FC172"/>
      <c r="FD172"/>
    </row>
    <row r="173" spans="1:160" x14ac:dyDescent="0.25">
      <c r="A173" s="20" t="s">
        <v>50</v>
      </c>
      <c r="B173" s="20"/>
      <c r="C173" s="20"/>
      <c r="D173" s="21"/>
      <c r="E173" s="21"/>
      <c r="F173" s="21"/>
      <c r="G173" s="22"/>
      <c r="H173" s="224"/>
      <c r="I173" s="210"/>
      <c r="EV173"/>
      <c r="EW173"/>
      <c r="EX173"/>
      <c r="EY173"/>
      <c r="EZ173"/>
      <c r="FA173"/>
      <c r="FB173"/>
      <c r="FC173"/>
      <c r="FD173"/>
    </row>
    <row r="174" spans="1:160" x14ac:dyDescent="0.25">
      <c r="A174" s="20"/>
      <c r="B174" s="20"/>
      <c r="C174" s="20"/>
      <c r="D174" s="21"/>
      <c r="E174" s="21"/>
      <c r="F174" s="21"/>
      <c r="G174" s="22"/>
      <c r="H174" s="224"/>
      <c r="I174" s="210"/>
      <c r="EV174"/>
      <c r="EW174"/>
      <c r="EX174"/>
      <c r="EY174"/>
      <c r="EZ174"/>
      <c r="FA174"/>
      <c r="FB174"/>
      <c r="FC174"/>
      <c r="FD174"/>
    </row>
    <row r="175" spans="1:160" x14ac:dyDescent="0.25">
      <c r="I175" s="290"/>
      <c r="EV175"/>
      <c r="EW175"/>
      <c r="EX175"/>
      <c r="EY175"/>
      <c r="EZ175"/>
      <c r="FA175"/>
      <c r="FB175"/>
      <c r="FC175"/>
      <c r="FD175"/>
    </row>
    <row r="176" spans="1:160" x14ac:dyDescent="0.25">
      <c r="I176" s="290"/>
    </row>
    <row r="177" spans="8:9" x14ac:dyDescent="0.25">
      <c r="I177" s="288"/>
    </row>
    <row r="178" spans="8:9" x14ac:dyDescent="0.25">
      <c r="I178" s="288"/>
    </row>
    <row r="179" spans="8:9" x14ac:dyDescent="0.25">
      <c r="I179" s="288"/>
    </row>
    <row r="180" spans="8:9" x14ac:dyDescent="0.25">
      <c r="I180" s="288"/>
    </row>
    <row r="181" spans="8:9" x14ac:dyDescent="0.25">
      <c r="I181" s="288"/>
    </row>
    <row r="182" spans="8:9" x14ac:dyDescent="0.25">
      <c r="I182" s="288"/>
    </row>
    <row r="183" spans="8:9" x14ac:dyDescent="0.25">
      <c r="I183" s="288"/>
    </row>
    <row r="184" spans="8:9" x14ac:dyDescent="0.25">
      <c r="I184" s="288"/>
    </row>
    <row r="185" spans="8:9" x14ac:dyDescent="0.25">
      <c r="I185" s="288"/>
    </row>
    <row r="186" spans="8:9" x14ac:dyDescent="0.25">
      <c r="I186" s="288"/>
    </row>
    <row r="187" spans="8:9" x14ac:dyDescent="0.25">
      <c r="H187" s="199"/>
      <c r="I187" s="290"/>
    </row>
    <row r="188" spans="8:9" x14ac:dyDescent="0.25">
      <c r="H188" s="199"/>
      <c r="I188" s="290"/>
    </row>
    <row r="189" spans="8:9" x14ac:dyDescent="0.25">
      <c r="H189" s="199"/>
      <c r="I189" s="290"/>
    </row>
    <row r="190" spans="8:9" x14ac:dyDescent="0.25">
      <c r="H190" s="199"/>
      <c r="I190" s="290"/>
    </row>
    <row r="191" spans="8:9" x14ac:dyDescent="0.25">
      <c r="H191" s="199"/>
      <c r="I191" s="290"/>
    </row>
    <row r="192" spans="8:9" x14ac:dyDescent="0.25">
      <c r="H192" s="199"/>
      <c r="I192" s="290"/>
    </row>
    <row r="193" spans="8:9" x14ac:dyDescent="0.25">
      <c r="H193" s="199"/>
      <c r="I193" s="290"/>
    </row>
    <row r="194" spans="8:9" x14ac:dyDescent="0.25">
      <c r="H194" s="199"/>
      <c r="I194" s="290"/>
    </row>
    <row r="195" spans="8:9" x14ac:dyDescent="0.25">
      <c r="H195" s="199"/>
      <c r="I195" s="290"/>
    </row>
    <row r="196" spans="8:9" x14ac:dyDescent="0.25">
      <c r="H196" s="199"/>
      <c r="I196" s="290"/>
    </row>
    <row r="197" spans="8:9" x14ac:dyDescent="0.25">
      <c r="H197" s="199"/>
      <c r="I197" s="290"/>
    </row>
    <row r="198" spans="8:9" x14ac:dyDescent="0.25">
      <c r="H198" s="199"/>
      <c r="I198" s="290"/>
    </row>
    <row r="199" spans="8:9" x14ac:dyDescent="0.25">
      <c r="H199" s="199"/>
      <c r="I199" s="290"/>
    </row>
    <row r="200" spans="8:9" x14ac:dyDescent="0.25">
      <c r="H200" s="199"/>
      <c r="I200" s="290"/>
    </row>
    <row r="201" spans="8:9" x14ac:dyDescent="0.25">
      <c r="H201" s="199"/>
      <c r="I201" s="290"/>
    </row>
    <row r="202" spans="8:9" x14ac:dyDescent="0.25">
      <c r="H202" s="199"/>
      <c r="I202" s="290"/>
    </row>
    <row r="203" spans="8:9" x14ac:dyDescent="0.25">
      <c r="H203" s="199"/>
      <c r="I203" s="290"/>
    </row>
    <row r="204" spans="8:9" x14ac:dyDescent="0.25">
      <c r="H204" s="199"/>
      <c r="I204" s="290"/>
    </row>
    <row r="205" spans="8:9" x14ac:dyDescent="0.25">
      <c r="H205" s="199"/>
      <c r="I205" s="290"/>
    </row>
    <row r="206" spans="8:9" x14ac:dyDescent="0.25">
      <c r="H206" s="199"/>
      <c r="I206" s="290"/>
    </row>
    <row r="207" spans="8:9" x14ac:dyDescent="0.25">
      <c r="H207" s="199"/>
      <c r="I207" s="290"/>
    </row>
    <row r="208" spans="8:9" x14ac:dyDescent="0.25">
      <c r="H208" s="199"/>
      <c r="I208" s="290"/>
    </row>
    <row r="209" spans="8:9" x14ac:dyDescent="0.25">
      <c r="H209" s="199"/>
      <c r="I209" s="290"/>
    </row>
    <row r="210" spans="8:9" x14ac:dyDescent="0.25">
      <c r="H210" s="199"/>
      <c r="I210" s="290"/>
    </row>
    <row r="211" spans="8:9" x14ac:dyDescent="0.25">
      <c r="H211" s="199"/>
      <c r="I211" s="290"/>
    </row>
    <row r="212" spans="8:9" x14ac:dyDescent="0.25">
      <c r="H212" s="199"/>
      <c r="I212" s="290"/>
    </row>
    <row r="213" spans="8:9" x14ac:dyDescent="0.25">
      <c r="H213" s="199"/>
      <c r="I213" s="290"/>
    </row>
    <row r="214" spans="8:9" x14ac:dyDescent="0.25">
      <c r="H214" s="199"/>
      <c r="I214" s="290"/>
    </row>
    <row r="215" spans="8:9" x14ac:dyDescent="0.25">
      <c r="H215" s="199"/>
      <c r="I215" s="290"/>
    </row>
    <row r="216" spans="8:9" x14ac:dyDescent="0.25">
      <c r="H216" s="199"/>
      <c r="I216" s="290"/>
    </row>
    <row r="217" spans="8:9" x14ac:dyDescent="0.25">
      <c r="H217" s="199"/>
      <c r="I217" s="290"/>
    </row>
    <row r="218" spans="8:9" x14ac:dyDescent="0.25">
      <c r="H218" s="199"/>
      <c r="I218" s="290"/>
    </row>
    <row r="219" spans="8:9" x14ac:dyDescent="0.25">
      <c r="H219" s="199"/>
      <c r="I219" s="290"/>
    </row>
    <row r="220" spans="8:9" x14ac:dyDescent="0.25">
      <c r="H220" s="199"/>
      <c r="I220" s="290"/>
    </row>
    <row r="221" spans="8:9" x14ac:dyDescent="0.25">
      <c r="H221" s="199"/>
      <c r="I221" s="290"/>
    </row>
    <row r="222" spans="8:9" x14ac:dyDescent="0.25">
      <c r="H222" s="199"/>
      <c r="I222" s="290"/>
    </row>
    <row r="223" spans="8:9" x14ac:dyDescent="0.25">
      <c r="H223" s="199"/>
      <c r="I223" s="290"/>
    </row>
    <row r="224" spans="8:9" x14ac:dyDescent="0.25">
      <c r="H224" s="199"/>
      <c r="I224" s="290"/>
    </row>
    <row r="225" spans="8:9" x14ac:dyDescent="0.25">
      <c r="H225" s="199"/>
      <c r="I225" s="290"/>
    </row>
    <row r="226" spans="8:9" x14ac:dyDescent="0.25">
      <c r="H226" s="199"/>
      <c r="I226" s="290"/>
    </row>
    <row r="227" spans="8:9" x14ac:dyDescent="0.25">
      <c r="H227" s="199"/>
      <c r="I227" s="290"/>
    </row>
    <row r="228" spans="8:9" x14ac:dyDescent="0.25">
      <c r="H228" s="199"/>
      <c r="I228" s="290"/>
    </row>
    <row r="229" spans="8:9" x14ac:dyDescent="0.25">
      <c r="H229" s="199"/>
      <c r="I229" s="290"/>
    </row>
    <row r="230" spans="8:9" x14ac:dyDescent="0.25">
      <c r="H230" s="199"/>
      <c r="I230" s="290"/>
    </row>
    <row r="231" spans="8:9" x14ac:dyDescent="0.25">
      <c r="H231" s="199"/>
      <c r="I231" s="290"/>
    </row>
    <row r="232" spans="8:9" x14ac:dyDescent="0.25">
      <c r="H232" s="199"/>
      <c r="I232" s="290"/>
    </row>
    <row r="233" spans="8:9" x14ac:dyDescent="0.25">
      <c r="H233" s="199"/>
      <c r="I233" s="290"/>
    </row>
    <row r="234" spans="8:9" x14ac:dyDescent="0.25">
      <c r="H234" s="199"/>
      <c r="I234" s="290"/>
    </row>
    <row r="235" spans="8:9" x14ac:dyDescent="0.25">
      <c r="H235" s="199"/>
      <c r="I235" s="290"/>
    </row>
    <row r="236" spans="8:9" x14ac:dyDescent="0.25">
      <c r="H236" s="199"/>
      <c r="I236" s="290"/>
    </row>
    <row r="237" spans="8:9" x14ac:dyDescent="0.25">
      <c r="H237" s="199"/>
      <c r="I237" s="290"/>
    </row>
    <row r="238" spans="8:9" x14ac:dyDescent="0.25">
      <c r="H238" s="199"/>
      <c r="I238" s="290"/>
    </row>
    <row r="239" spans="8:9" x14ac:dyDescent="0.25">
      <c r="H239" s="199"/>
      <c r="I239" s="290"/>
    </row>
    <row r="240" spans="8:9" x14ac:dyDescent="0.25">
      <c r="H240" s="199"/>
      <c r="I240" s="290"/>
    </row>
    <row r="241" spans="8:9" x14ac:dyDescent="0.25">
      <c r="H241" s="199"/>
      <c r="I241" s="290"/>
    </row>
    <row r="242" spans="8:9" x14ac:dyDescent="0.25">
      <c r="H242" s="199"/>
      <c r="I242" s="290"/>
    </row>
    <row r="243" spans="8:9" x14ac:dyDescent="0.25">
      <c r="H243" s="199"/>
      <c r="I243" s="290"/>
    </row>
    <row r="244" spans="8:9" x14ac:dyDescent="0.25">
      <c r="H244" s="199"/>
      <c r="I244" s="290"/>
    </row>
    <row r="245" spans="8:9" x14ac:dyDescent="0.25">
      <c r="H245" s="199"/>
      <c r="I245" s="290"/>
    </row>
    <row r="246" spans="8:9" x14ac:dyDescent="0.25">
      <c r="H246" s="199"/>
      <c r="I246" s="290"/>
    </row>
    <row r="247" spans="8:9" x14ac:dyDescent="0.25">
      <c r="H247" s="199"/>
      <c r="I247" s="290"/>
    </row>
    <row r="248" spans="8:9" x14ac:dyDescent="0.25">
      <c r="H248" s="199"/>
      <c r="I248" s="290"/>
    </row>
    <row r="249" spans="8:9" x14ac:dyDescent="0.25">
      <c r="H249" s="199"/>
      <c r="I249" s="290"/>
    </row>
    <row r="250" spans="8:9" x14ac:dyDescent="0.25">
      <c r="H250" s="199"/>
      <c r="I250" s="290"/>
    </row>
    <row r="251" spans="8:9" x14ac:dyDescent="0.25">
      <c r="H251" s="199"/>
      <c r="I251" s="290"/>
    </row>
    <row r="252" spans="8:9" x14ac:dyDescent="0.25">
      <c r="H252" s="199"/>
      <c r="I252" s="290"/>
    </row>
    <row r="253" spans="8:9" x14ac:dyDescent="0.25">
      <c r="H253" s="199"/>
      <c r="I253" s="290"/>
    </row>
    <row r="254" spans="8:9" x14ac:dyDescent="0.25">
      <c r="H254" s="199"/>
      <c r="I254" s="290"/>
    </row>
    <row r="255" spans="8:9" x14ac:dyDescent="0.25">
      <c r="H255" s="199"/>
      <c r="I255" s="290"/>
    </row>
    <row r="256" spans="8:9" x14ac:dyDescent="0.25">
      <c r="H256" s="199"/>
      <c r="I256" s="290"/>
    </row>
    <row r="257" spans="8:9" x14ac:dyDescent="0.25">
      <c r="H257" s="199"/>
      <c r="I257" s="290"/>
    </row>
    <row r="258" spans="8:9" x14ac:dyDescent="0.25">
      <c r="H258" s="199"/>
      <c r="I258" s="290"/>
    </row>
    <row r="259" spans="8:9" x14ac:dyDescent="0.25">
      <c r="H259" s="199"/>
      <c r="I259" s="290"/>
    </row>
    <row r="260" spans="8:9" x14ac:dyDescent="0.25">
      <c r="H260" s="199"/>
      <c r="I260" s="290"/>
    </row>
    <row r="261" spans="8:9" x14ac:dyDescent="0.25">
      <c r="H261" s="199"/>
      <c r="I261" s="290"/>
    </row>
    <row r="262" spans="8:9" x14ac:dyDescent="0.25">
      <c r="H262" s="199"/>
      <c r="I262" s="290"/>
    </row>
    <row r="263" spans="8:9" x14ac:dyDescent="0.25">
      <c r="H263" s="199"/>
      <c r="I263" s="290"/>
    </row>
    <row r="264" spans="8:9" x14ac:dyDescent="0.25">
      <c r="H264" s="199"/>
      <c r="I264" s="290"/>
    </row>
    <row r="265" spans="8:9" x14ac:dyDescent="0.25">
      <c r="H265" s="199"/>
      <c r="I265" s="290"/>
    </row>
    <row r="266" spans="8:9" x14ac:dyDescent="0.25">
      <c r="H266" s="199"/>
      <c r="I266" s="290"/>
    </row>
    <row r="267" spans="8:9" x14ac:dyDescent="0.25">
      <c r="H267" s="199"/>
      <c r="I267" s="290"/>
    </row>
    <row r="268" spans="8:9" x14ac:dyDescent="0.25">
      <c r="H268" s="199"/>
      <c r="I268" s="290"/>
    </row>
    <row r="269" spans="8:9" x14ac:dyDescent="0.25">
      <c r="H269" s="199"/>
      <c r="I269" s="290"/>
    </row>
    <row r="270" spans="8:9" x14ac:dyDescent="0.25">
      <c r="H270" s="199"/>
      <c r="I270" s="290"/>
    </row>
    <row r="271" spans="8:9" x14ac:dyDescent="0.25">
      <c r="H271" s="199"/>
      <c r="I271" s="290"/>
    </row>
    <row r="272" spans="8:9" x14ac:dyDescent="0.25">
      <c r="H272" s="199"/>
      <c r="I272" s="290"/>
    </row>
    <row r="273" spans="8:9" x14ac:dyDescent="0.25">
      <c r="H273" s="199"/>
      <c r="I273" s="290"/>
    </row>
    <row r="274" spans="8:9" x14ac:dyDescent="0.25">
      <c r="H274" s="199"/>
      <c r="I274" s="290"/>
    </row>
    <row r="275" spans="8:9" x14ac:dyDescent="0.25">
      <c r="H275" s="199"/>
      <c r="I275" s="290"/>
    </row>
    <row r="276" spans="8:9" x14ac:dyDescent="0.25">
      <c r="H276" s="199"/>
      <c r="I276" s="290"/>
    </row>
    <row r="277" spans="8:9" x14ac:dyDescent="0.25">
      <c r="H277" s="199"/>
      <c r="I277" s="290"/>
    </row>
    <row r="278" spans="8:9" x14ac:dyDescent="0.25">
      <c r="H278" s="199"/>
      <c r="I278" s="290"/>
    </row>
    <row r="279" spans="8:9" x14ac:dyDescent="0.25">
      <c r="H279" s="199"/>
      <c r="I279" s="290"/>
    </row>
    <row r="280" spans="8:9" x14ac:dyDescent="0.25">
      <c r="H280" s="199"/>
      <c r="I280" s="290"/>
    </row>
    <row r="281" spans="8:9" x14ac:dyDescent="0.25">
      <c r="H281" s="199"/>
      <c r="I281" s="290"/>
    </row>
    <row r="282" spans="8:9" x14ac:dyDescent="0.25">
      <c r="H282" s="199"/>
      <c r="I282" s="290"/>
    </row>
    <row r="283" spans="8:9" x14ac:dyDescent="0.25">
      <c r="H283" s="199"/>
      <c r="I283" s="290"/>
    </row>
    <row r="284" spans="8:9" x14ac:dyDescent="0.25">
      <c r="H284" s="199"/>
      <c r="I284" s="290"/>
    </row>
    <row r="285" spans="8:9" x14ac:dyDescent="0.25">
      <c r="H285" s="199"/>
      <c r="I285" s="290"/>
    </row>
    <row r="286" spans="8:9" x14ac:dyDescent="0.25">
      <c r="H286" s="199"/>
      <c r="I286" s="290"/>
    </row>
    <row r="287" spans="8:9" x14ac:dyDescent="0.25">
      <c r="H287" s="199"/>
      <c r="I287" s="290"/>
    </row>
    <row r="288" spans="8:9" x14ac:dyDescent="0.25">
      <c r="H288" s="199"/>
      <c r="I288" s="290"/>
    </row>
    <row r="289" spans="8:9" x14ac:dyDescent="0.25">
      <c r="H289" s="199"/>
      <c r="I289" s="290"/>
    </row>
    <row r="290" spans="8:9" x14ac:dyDescent="0.25">
      <c r="H290" s="199"/>
      <c r="I290" s="290"/>
    </row>
    <row r="291" spans="8:9" x14ac:dyDescent="0.25">
      <c r="H291" s="199"/>
      <c r="I291" s="290"/>
    </row>
    <row r="292" spans="8:9" x14ac:dyDescent="0.25">
      <c r="H292" s="199"/>
      <c r="I292" s="290"/>
    </row>
    <row r="293" spans="8:9" x14ac:dyDescent="0.25">
      <c r="H293" s="199"/>
      <c r="I293" s="290"/>
    </row>
    <row r="294" spans="8:9" x14ac:dyDescent="0.25">
      <c r="H294" s="199"/>
      <c r="I294" s="290"/>
    </row>
    <row r="295" spans="8:9" x14ac:dyDescent="0.25">
      <c r="H295" s="199"/>
      <c r="I295" s="290"/>
    </row>
    <row r="296" spans="8:9" x14ac:dyDescent="0.25">
      <c r="H296" s="199"/>
      <c r="I296" s="290"/>
    </row>
    <row r="297" spans="8:9" x14ac:dyDescent="0.25">
      <c r="H297" s="199"/>
      <c r="I297" s="290"/>
    </row>
    <row r="298" spans="8:9" x14ac:dyDescent="0.25">
      <c r="H298" s="199"/>
      <c r="I298" s="290"/>
    </row>
    <row r="299" spans="8:9" x14ac:dyDescent="0.25">
      <c r="H299" s="199"/>
      <c r="I299" s="290"/>
    </row>
    <row r="300" spans="8:9" x14ac:dyDescent="0.25">
      <c r="H300" s="199"/>
      <c r="I300" s="290"/>
    </row>
    <row r="301" spans="8:9" x14ac:dyDescent="0.25">
      <c r="H301" s="199"/>
      <c r="I301" s="290"/>
    </row>
    <row r="302" spans="8:9" x14ac:dyDescent="0.25">
      <c r="H302" s="199"/>
      <c r="I302" s="290"/>
    </row>
    <row r="303" spans="8:9" x14ac:dyDescent="0.25">
      <c r="H303" s="199"/>
      <c r="I303" s="290"/>
    </row>
    <row r="304" spans="8:9" x14ac:dyDescent="0.25">
      <c r="H304" s="199"/>
      <c r="I304" s="290"/>
    </row>
    <row r="305" spans="8:9" x14ac:dyDescent="0.25">
      <c r="H305" s="199"/>
      <c r="I305" s="290"/>
    </row>
    <row r="306" spans="8:9" x14ac:dyDescent="0.25">
      <c r="H306" s="199"/>
      <c r="I306" s="290"/>
    </row>
    <row r="307" spans="8:9" x14ac:dyDescent="0.25">
      <c r="H307" s="199"/>
      <c r="I307" s="290"/>
    </row>
    <row r="308" spans="8:9" x14ac:dyDescent="0.25">
      <c r="H308" s="199"/>
      <c r="I308" s="290"/>
    </row>
    <row r="309" spans="8:9" x14ac:dyDescent="0.25">
      <c r="H309" s="199"/>
      <c r="I309" s="290"/>
    </row>
    <row r="310" spans="8:9" x14ac:dyDescent="0.25">
      <c r="H310" s="199"/>
      <c r="I310" s="290"/>
    </row>
    <row r="311" spans="8:9" x14ac:dyDescent="0.25">
      <c r="H311" s="199"/>
      <c r="I311" s="290"/>
    </row>
    <row r="312" spans="8:9" x14ac:dyDescent="0.25">
      <c r="H312" s="199"/>
      <c r="I312" s="290"/>
    </row>
    <row r="313" spans="8:9" x14ac:dyDescent="0.25">
      <c r="H313" s="199"/>
      <c r="I313" s="290"/>
    </row>
    <row r="314" spans="8:9" x14ac:dyDescent="0.25">
      <c r="H314" s="199"/>
      <c r="I314" s="290"/>
    </row>
    <row r="315" spans="8:9" x14ac:dyDescent="0.25">
      <c r="H315" s="199"/>
      <c r="I315" s="290"/>
    </row>
    <row r="316" spans="8:9" x14ac:dyDescent="0.25">
      <c r="H316" s="199"/>
      <c r="I316" s="290"/>
    </row>
    <row r="317" spans="8:9" x14ac:dyDescent="0.25">
      <c r="H317" s="199"/>
      <c r="I317" s="290"/>
    </row>
    <row r="318" spans="8:9" x14ac:dyDescent="0.25">
      <c r="H318" s="199"/>
      <c r="I318" s="290"/>
    </row>
    <row r="319" spans="8:9" x14ac:dyDescent="0.25">
      <c r="H319" s="199"/>
      <c r="I319" s="290"/>
    </row>
    <row r="320" spans="8:9" x14ac:dyDescent="0.25">
      <c r="H320" s="199"/>
      <c r="I320" s="290"/>
    </row>
    <row r="321" spans="8:9" x14ac:dyDescent="0.25">
      <c r="H321" s="199"/>
      <c r="I321" s="290"/>
    </row>
    <row r="322" spans="8:9" x14ac:dyDescent="0.25">
      <c r="H322" s="199"/>
      <c r="I322" s="290"/>
    </row>
    <row r="323" spans="8:9" x14ac:dyDescent="0.25">
      <c r="H323" s="199"/>
      <c r="I323" s="290"/>
    </row>
    <row r="324" spans="8:9" x14ac:dyDescent="0.25">
      <c r="H324" s="199"/>
      <c r="I324" s="290"/>
    </row>
    <row r="325" spans="8:9" x14ac:dyDescent="0.25">
      <c r="H325" s="199"/>
      <c r="I325" s="290"/>
    </row>
    <row r="326" spans="8:9" x14ac:dyDescent="0.25">
      <c r="H326" s="199"/>
      <c r="I326" s="290"/>
    </row>
    <row r="327" spans="8:9" x14ac:dyDescent="0.25">
      <c r="H327" s="199"/>
      <c r="I327" s="290"/>
    </row>
    <row r="328" spans="8:9" x14ac:dyDescent="0.25">
      <c r="H328" s="199"/>
      <c r="I328" s="290"/>
    </row>
    <row r="329" spans="8:9" x14ac:dyDescent="0.25">
      <c r="H329" s="199"/>
      <c r="I329" s="290"/>
    </row>
    <row r="330" spans="8:9" x14ac:dyDescent="0.25">
      <c r="H330" s="199"/>
      <c r="I330" s="290"/>
    </row>
    <row r="331" spans="8:9" x14ac:dyDescent="0.25">
      <c r="H331" s="199"/>
      <c r="I331" s="290"/>
    </row>
    <row r="332" spans="8:9" x14ac:dyDescent="0.25">
      <c r="H332" s="199"/>
      <c r="I332" s="290"/>
    </row>
    <row r="333" spans="8:9" x14ac:dyDescent="0.25">
      <c r="H333" s="199"/>
      <c r="I333" s="290"/>
    </row>
    <row r="334" spans="8:9" x14ac:dyDescent="0.25">
      <c r="H334" s="199"/>
      <c r="I334" s="290"/>
    </row>
    <row r="335" spans="8:9" x14ac:dyDescent="0.25">
      <c r="H335" s="199"/>
      <c r="I335" s="290"/>
    </row>
    <row r="336" spans="8:9" x14ac:dyDescent="0.25">
      <c r="H336" s="199"/>
      <c r="I336" s="290"/>
    </row>
    <row r="337" spans="8:9" x14ac:dyDescent="0.25">
      <c r="H337" s="199"/>
      <c r="I337" s="290"/>
    </row>
    <row r="338" spans="8:9" x14ac:dyDescent="0.25">
      <c r="H338" s="199"/>
      <c r="I338" s="290"/>
    </row>
    <row r="339" spans="8:9" x14ac:dyDescent="0.25">
      <c r="H339" s="199"/>
      <c r="I339" s="290"/>
    </row>
    <row r="340" spans="8:9" x14ac:dyDescent="0.25">
      <c r="H340" s="199"/>
      <c r="I340" s="290"/>
    </row>
    <row r="341" spans="8:9" x14ac:dyDescent="0.25">
      <c r="H341" s="199"/>
      <c r="I341" s="290"/>
    </row>
    <row r="342" spans="8:9" x14ac:dyDescent="0.25">
      <c r="H342" s="199"/>
      <c r="I342" s="290"/>
    </row>
    <row r="343" spans="8:9" x14ac:dyDescent="0.25">
      <c r="H343" s="199"/>
      <c r="I343" s="290"/>
    </row>
    <row r="344" spans="8:9" x14ac:dyDescent="0.25">
      <c r="H344" s="199"/>
      <c r="I344" s="290"/>
    </row>
    <row r="345" spans="8:9" x14ac:dyDescent="0.25">
      <c r="H345" s="199"/>
      <c r="I345" s="290"/>
    </row>
    <row r="346" spans="8:9" x14ac:dyDescent="0.25">
      <c r="H346" s="199"/>
      <c r="I346" s="290"/>
    </row>
    <row r="347" spans="8:9" x14ac:dyDescent="0.25">
      <c r="H347" s="199"/>
      <c r="I347" s="290"/>
    </row>
    <row r="348" spans="8:9" x14ac:dyDescent="0.25">
      <c r="H348" s="199"/>
      <c r="I348" s="290"/>
    </row>
    <row r="349" spans="8:9" x14ac:dyDescent="0.25">
      <c r="H349" s="199"/>
      <c r="I349" s="290"/>
    </row>
    <row r="350" spans="8:9" x14ac:dyDescent="0.25">
      <c r="H350" s="199"/>
      <c r="I350" s="290"/>
    </row>
    <row r="351" spans="8:9" x14ac:dyDescent="0.25">
      <c r="H351" s="199"/>
      <c r="I351" s="290"/>
    </row>
    <row r="352" spans="8:9" x14ac:dyDescent="0.25">
      <c r="H352" s="199"/>
      <c r="I352" s="290"/>
    </row>
    <row r="353" spans="8:9" x14ac:dyDescent="0.25">
      <c r="H353" s="199"/>
      <c r="I353" s="290"/>
    </row>
    <row r="354" spans="8:9" x14ac:dyDescent="0.25">
      <c r="H354" s="199"/>
      <c r="I354" s="290"/>
    </row>
    <row r="355" spans="8:9" x14ac:dyDescent="0.25">
      <c r="H355" s="199"/>
      <c r="I355" s="290"/>
    </row>
    <row r="356" spans="8:9" x14ac:dyDescent="0.25">
      <c r="H356" s="199"/>
      <c r="I356" s="290"/>
    </row>
    <row r="357" spans="8:9" x14ac:dyDescent="0.25">
      <c r="H357" s="199"/>
      <c r="I357" s="290"/>
    </row>
    <row r="358" spans="8:9" x14ac:dyDescent="0.25">
      <c r="H358" s="199"/>
      <c r="I358" s="290"/>
    </row>
    <row r="359" spans="8:9" x14ac:dyDescent="0.25">
      <c r="H359" s="199"/>
      <c r="I359" s="290"/>
    </row>
    <row r="360" spans="8:9" x14ac:dyDescent="0.25">
      <c r="H360" s="199"/>
      <c r="I360" s="290"/>
    </row>
    <row r="361" spans="8:9" x14ac:dyDescent="0.25">
      <c r="H361" s="199"/>
      <c r="I361" s="290"/>
    </row>
    <row r="362" spans="8:9" x14ac:dyDescent="0.25">
      <c r="H362" s="199"/>
      <c r="I362" s="290"/>
    </row>
    <row r="363" spans="8:9" x14ac:dyDescent="0.25">
      <c r="H363" s="199"/>
      <c r="I363" s="290"/>
    </row>
    <row r="364" spans="8:9" x14ac:dyDescent="0.25">
      <c r="H364" s="199"/>
      <c r="I364" s="290"/>
    </row>
    <row r="365" spans="8:9" x14ac:dyDescent="0.25">
      <c r="H365" s="199"/>
      <c r="I365" s="290"/>
    </row>
    <row r="366" spans="8:9" x14ac:dyDescent="0.25">
      <c r="H366" s="199"/>
      <c r="I366" s="290"/>
    </row>
    <row r="367" spans="8:9" x14ac:dyDescent="0.25">
      <c r="H367" s="199"/>
      <c r="I367" s="290"/>
    </row>
    <row r="368" spans="8:9" x14ac:dyDescent="0.25">
      <c r="H368" s="199"/>
      <c r="I368" s="290"/>
    </row>
    <row r="369" spans="8:9" x14ac:dyDescent="0.25">
      <c r="H369" s="199"/>
      <c r="I369" s="290"/>
    </row>
    <row r="370" spans="8:9" x14ac:dyDescent="0.25">
      <c r="H370" s="199"/>
      <c r="I370" s="290"/>
    </row>
    <row r="371" spans="8:9" x14ac:dyDescent="0.25">
      <c r="H371" s="199"/>
      <c r="I371" s="290"/>
    </row>
    <row r="372" spans="8:9" x14ac:dyDescent="0.25">
      <c r="H372" s="199"/>
      <c r="I372" s="290"/>
    </row>
    <row r="373" spans="8:9" x14ac:dyDescent="0.25">
      <c r="H373" s="199"/>
      <c r="I373" s="290"/>
    </row>
    <row r="374" spans="8:9" x14ac:dyDescent="0.25">
      <c r="H374" s="199"/>
      <c r="I374" s="290"/>
    </row>
    <row r="375" spans="8:9" x14ac:dyDescent="0.25">
      <c r="H375" s="199"/>
      <c r="I375" s="290"/>
    </row>
    <row r="376" spans="8:9" x14ac:dyDescent="0.25">
      <c r="H376" s="199"/>
      <c r="I376" s="290"/>
    </row>
    <row r="377" spans="8:9" x14ac:dyDescent="0.25">
      <c r="H377" s="199"/>
      <c r="I377" s="290"/>
    </row>
    <row r="378" spans="8:9" x14ac:dyDescent="0.25">
      <c r="H378" s="199"/>
      <c r="I378" s="290"/>
    </row>
    <row r="379" spans="8:9" x14ac:dyDescent="0.25">
      <c r="H379" s="199"/>
      <c r="I379" s="290"/>
    </row>
    <row r="380" spans="8:9" x14ac:dyDescent="0.25">
      <c r="H380" s="199"/>
      <c r="I380" s="290"/>
    </row>
    <row r="381" spans="8:9" x14ac:dyDescent="0.25">
      <c r="H381" s="199"/>
      <c r="I381" s="290"/>
    </row>
    <row r="382" spans="8:9" x14ac:dyDescent="0.25">
      <c r="H382" s="199"/>
      <c r="I382" s="290"/>
    </row>
    <row r="383" spans="8:9" x14ac:dyDescent="0.25">
      <c r="H383" s="199"/>
      <c r="I383" s="290"/>
    </row>
    <row r="384" spans="8:9" x14ac:dyDescent="0.25">
      <c r="H384" s="199"/>
      <c r="I384" s="290"/>
    </row>
    <row r="385" spans="8:9" x14ac:dyDescent="0.25">
      <c r="H385" s="199"/>
      <c r="I385" s="290"/>
    </row>
    <row r="386" spans="8:9" x14ac:dyDescent="0.25">
      <c r="H386" s="199"/>
      <c r="I386" s="290"/>
    </row>
    <row r="387" spans="8:9" x14ac:dyDescent="0.25">
      <c r="H387" s="199"/>
      <c r="I387" s="290"/>
    </row>
    <row r="388" spans="8:9" x14ac:dyDescent="0.25">
      <c r="H388" s="199"/>
      <c r="I388" s="290"/>
    </row>
    <row r="389" spans="8:9" x14ac:dyDescent="0.25">
      <c r="H389" s="199"/>
      <c r="I389" s="290"/>
    </row>
    <row r="390" spans="8:9" x14ac:dyDescent="0.25">
      <c r="H390" s="199"/>
      <c r="I390" s="290"/>
    </row>
    <row r="391" spans="8:9" x14ac:dyDescent="0.25">
      <c r="H391" s="199"/>
      <c r="I391" s="290"/>
    </row>
    <row r="392" spans="8:9" x14ac:dyDescent="0.25">
      <c r="H392" s="199"/>
      <c r="I392" s="290"/>
    </row>
    <row r="393" spans="8:9" x14ac:dyDescent="0.25">
      <c r="H393" s="199"/>
      <c r="I393" s="290"/>
    </row>
    <row r="394" spans="8:9" x14ac:dyDescent="0.25">
      <c r="H394" s="199"/>
      <c r="I394" s="290"/>
    </row>
    <row r="395" spans="8:9" x14ac:dyDescent="0.25">
      <c r="H395" s="199"/>
      <c r="I395" s="290"/>
    </row>
    <row r="396" spans="8:9" x14ac:dyDescent="0.25">
      <c r="H396" s="199"/>
      <c r="I396" s="290"/>
    </row>
    <row r="397" spans="8:9" x14ac:dyDescent="0.25">
      <c r="H397" s="199"/>
      <c r="I397" s="290"/>
    </row>
    <row r="398" spans="8:9" x14ac:dyDescent="0.25">
      <c r="H398" s="199"/>
      <c r="I398" s="290"/>
    </row>
    <row r="399" spans="8:9" x14ac:dyDescent="0.25">
      <c r="H399" s="199"/>
      <c r="I399" s="290"/>
    </row>
    <row r="400" spans="8:9" x14ac:dyDescent="0.25">
      <c r="H400" s="199"/>
      <c r="I400" s="290"/>
    </row>
    <row r="401" spans="8:9" x14ac:dyDescent="0.25">
      <c r="H401" s="199"/>
      <c r="I401" s="290"/>
    </row>
    <row r="402" spans="8:9" x14ac:dyDescent="0.25">
      <c r="H402" s="199"/>
      <c r="I402" s="290"/>
    </row>
    <row r="403" spans="8:9" x14ac:dyDescent="0.25">
      <c r="H403" s="199"/>
      <c r="I403" s="290"/>
    </row>
    <row r="404" spans="8:9" x14ac:dyDescent="0.25">
      <c r="H404" s="199"/>
      <c r="I404" s="290"/>
    </row>
    <row r="405" spans="8:9" x14ac:dyDescent="0.25">
      <c r="H405" s="199"/>
      <c r="I405" s="290"/>
    </row>
    <row r="406" spans="8:9" x14ac:dyDescent="0.25">
      <c r="H406" s="199"/>
      <c r="I406" s="290"/>
    </row>
    <row r="407" spans="8:9" x14ac:dyDescent="0.25">
      <c r="H407" s="199"/>
      <c r="I407" s="290"/>
    </row>
    <row r="408" spans="8:9" x14ac:dyDescent="0.25">
      <c r="H408" s="199"/>
      <c r="I408" s="290"/>
    </row>
    <row r="409" spans="8:9" x14ac:dyDescent="0.25">
      <c r="H409" s="199"/>
      <c r="I409" s="290"/>
    </row>
    <row r="410" spans="8:9" x14ac:dyDescent="0.25">
      <c r="H410" s="199"/>
      <c r="I410" s="290"/>
    </row>
    <row r="411" spans="8:9" x14ac:dyDescent="0.25">
      <c r="H411" s="199"/>
      <c r="I411" s="290"/>
    </row>
    <row r="412" spans="8:9" x14ac:dyDescent="0.25">
      <c r="H412" s="199"/>
      <c r="I412" s="290"/>
    </row>
    <row r="413" spans="8:9" x14ac:dyDescent="0.25">
      <c r="H413" s="199"/>
      <c r="I413" s="290"/>
    </row>
    <row r="414" spans="8:9" x14ac:dyDescent="0.25">
      <c r="H414" s="199"/>
      <c r="I414" s="290"/>
    </row>
    <row r="415" spans="8:9" x14ac:dyDescent="0.25">
      <c r="H415" s="199"/>
      <c r="I415" s="290"/>
    </row>
    <row r="416" spans="8:9" x14ac:dyDescent="0.25">
      <c r="H416" s="199"/>
      <c r="I416" s="290"/>
    </row>
    <row r="417" spans="8:9" x14ac:dyDescent="0.25">
      <c r="H417" s="199"/>
      <c r="I417" s="290"/>
    </row>
    <row r="418" spans="8:9" x14ac:dyDescent="0.25">
      <c r="H418" s="199"/>
      <c r="I418" s="290"/>
    </row>
    <row r="419" spans="8:9" x14ac:dyDescent="0.25">
      <c r="H419" s="199"/>
      <c r="I419" s="290"/>
    </row>
    <row r="420" spans="8:9" x14ac:dyDescent="0.25">
      <c r="H420" s="199"/>
      <c r="I420" s="290"/>
    </row>
    <row r="421" spans="8:9" x14ac:dyDescent="0.25">
      <c r="H421" s="199"/>
      <c r="I421" s="290"/>
    </row>
    <row r="422" spans="8:9" x14ac:dyDescent="0.25">
      <c r="H422" s="199"/>
      <c r="I422" s="290"/>
    </row>
    <row r="423" spans="8:9" x14ac:dyDescent="0.25">
      <c r="H423" s="199"/>
      <c r="I423" s="290"/>
    </row>
    <row r="424" spans="8:9" x14ac:dyDescent="0.25">
      <c r="H424" s="199"/>
      <c r="I424" s="290"/>
    </row>
    <row r="425" spans="8:9" x14ac:dyDescent="0.25">
      <c r="H425" s="199"/>
      <c r="I425" s="290"/>
    </row>
    <row r="426" spans="8:9" x14ac:dyDescent="0.25">
      <c r="H426" s="199"/>
      <c r="I426" s="290"/>
    </row>
    <row r="427" spans="8:9" x14ac:dyDescent="0.25">
      <c r="H427" s="199"/>
      <c r="I427" s="290"/>
    </row>
    <row r="428" spans="8:9" x14ac:dyDescent="0.25">
      <c r="H428" s="199"/>
      <c r="I428" s="290"/>
    </row>
    <row r="429" spans="8:9" x14ac:dyDescent="0.25">
      <c r="H429" s="199"/>
      <c r="I429" s="290"/>
    </row>
    <row r="430" spans="8:9" x14ac:dyDescent="0.25">
      <c r="H430" s="199"/>
      <c r="I430" s="290"/>
    </row>
    <row r="431" spans="8:9" x14ac:dyDescent="0.25">
      <c r="H431" s="199"/>
      <c r="I431" s="290"/>
    </row>
    <row r="432" spans="8:9" x14ac:dyDescent="0.25">
      <c r="H432" s="199"/>
      <c r="I432" s="290"/>
    </row>
    <row r="433" spans="8:9" x14ac:dyDescent="0.25">
      <c r="H433" s="199"/>
      <c r="I433" s="290"/>
    </row>
    <row r="434" spans="8:9" x14ac:dyDescent="0.25">
      <c r="H434" s="199"/>
      <c r="I434" s="290"/>
    </row>
    <row r="435" spans="8:9" x14ac:dyDescent="0.25">
      <c r="H435" s="199"/>
      <c r="I435" s="290"/>
    </row>
    <row r="436" spans="8:9" x14ac:dyDescent="0.25">
      <c r="H436" s="199"/>
      <c r="I436" s="290"/>
    </row>
    <row r="437" spans="8:9" x14ac:dyDescent="0.25">
      <c r="H437" s="199"/>
      <c r="I437" s="290"/>
    </row>
    <row r="438" spans="8:9" x14ac:dyDescent="0.25">
      <c r="H438" s="199"/>
      <c r="I438" s="290"/>
    </row>
    <row r="439" spans="8:9" x14ac:dyDescent="0.25">
      <c r="H439" s="199"/>
      <c r="I439" s="290"/>
    </row>
    <row r="440" spans="8:9" x14ac:dyDescent="0.25">
      <c r="H440" s="199"/>
      <c r="I440" s="290"/>
    </row>
    <row r="441" spans="8:9" x14ac:dyDescent="0.25">
      <c r="H441" s="199"/>
      <c r="I441" s="290"/>
    </row>
    <row r="442" spans="8:9" x14ac:dyDescent="0.25">
      <c r="H442" s="199"/>
      <c r="I442" s="290"/>
    </row>
    <row r="443" spans="8:9" x14ac:dyDescent="0.25">
      <c r="H443" s="199"/>
      <c r="I443" s="290"/>
    </row>
    <row r="444" spans="8:9" x14ac:dyDescent="0.25">
      <c r="H444" s="199"/>
      <c r="I444" s="290"/>
    </row>
    <row r="445" spans="8:9" x14ac:dyDescent="0.25">
      <c r="H445" s="199"/>
      <c r="I445" s="290"/>
    </row>
    <row r="446" spans="8:9" x14ac:dyDescent="0.25">
      <c r="H446" s="199"/>
      <c r="I446" s="290"/>
    </row>
    <row r="447" spans="8:9" x14ac:dyDescent="0.25">
      <c r="H447" s="199"/>
      <c r="I447" s="290"/>
    </row>
    <row r="448" spans="8:9" x14ac:dyDescent="0.25">
      <c r="H448" s="199"/>
      <c r="I448" s="290"/>
    </row>
    <row r="449" spans="8:9" x14ac:dyDescent="0.25">
      <c r="H449" s="199"/>
      <c r="I449" s="290"/>
    </row>
    <row r="450" spans="8:9" x14ac:dyDescent="0.25">
      <c r="H450" s="199"/>
      <c r="I450" s="290"/>
    </row>
    <row r="451" spans="8:9" x14ac:dyDescent="0.25">
      <c r="H451" s="199"/>
      <c r="I451" s="290"/>
    </row>
    <row r="452" spans="8:9" x14ac:dyDescent="0.25">
      <c r="H452" s="199"/>
      <c r="I452" s="290"/>
    </row>
    <row r="453" spans="8:9" x14ac:dyDescent="0.25">
      <c r="H453" s="199"/>
      <c r="I453" s="290"/>
    </row>
    <row r="454" spans="8:9" x14ac:dyDescent="0.25">
      <c r="H454" s="199"/>
      <c r="I454" s="290"/>
    </row>
    <row r="455" spans="8:9" x14ac:dyDescent="0.25">
      <c r="H455" s="199"/>
      <c r="I455" s="290"/>
    </row>
    <row r="456" spans="8:9" x14ac:dyDescent="0.25">
      <c r="H456" s="199"/>
      <c r="I456" s="290"/>
    </row>
    <row r="457" spans="8:9" x14ac:dyDescent="0.25">
      <c r="H457" s="199"/>
      <c r="I457" s="290"/>
    </row>
    <row r="458" spans="8:9" x14ac:dyDescent="0.25">
      <c r="H458" s="199"/>
      <c r="I458" s="290"/>
    </row>
    <row r="459" spans="8:9" x14ac:dyDescent="0.25">
      <c r="H459" s="199"/>
      <c r="I459" s="290"/>
    </row>
    <row r="460" spans="8:9" x14ac:dyDescent="0.25">
      <c r="H460" s="199"/>
      <c r="I460" s="290"/>
    </row>
    <row r="461" spans="8:9" x14ac:dyDescent="0.25">
      <c r="H461" s="199"/>
      <c r="I461" s="290"/>
    </row>
    <row r="462" spans="8:9" x14ac:dyDescent="0.25">
      <c r="H462" s="199"/>
      <c r="I462" s="290"/>
    </row>
    <row r="463" spans="8:9" x14ac:dyDescent="0.25">
      <c r="H463" s="199"/>
      <c r="I463" s="290"/>
    </row>
    <row r="464" spans="8:9" x14ac:dyDescent="0.25">
      <c r="H464" s="199"/>
      <c r="I464" s="290"/>
    </row>
    <row r="465" spans="8:9" x14ac:dyDescent="0.25">
      <c r="H465" s="199"/>
      <c r="I465" s="290"/>
    </row>
    <row r="466" spans="8:9" x14ac:dyDescent="0.25">
      <c r="H466" s="199"/>
      <c r="I466" s="290"/>
    </row>
    <row r="467" spans="8:9" x14ac:dyDescent="0.25">
      <c r="H467" s="199"/>
      <c r="I467" s="290"/>
    </row>
    <row r="468" spans="8:9" x14ac:dyDescent="0.25">
      <c r="H468" s="199"/>
      <c r="I468" s="290"/>
    </row>
    <row r="469" spans="8:9" x14ac:dyDescent="0.25">
      <c r="H469" s="199"/>
      <c r="I469" s="290"/>
    </row>
    <row r="470" spans="8:9" x14ac:dyDescent="0.25">
      <c r="H470" s="199"/>
      <c r="I470" s="290"/>
    </row>
    <row r="471" spans="8:9" x14ac:dyDescent="0.25">
      <c r="H471" s="199"/>
      <c r="I471" s="290"/>
    </row>
    <row r="472" spans="8:9" x14ac:dyDescent="0.25">
      <c r="H472" s="199"/>
      <c r="I472" s="290"/>
    </row>
    <row r="473" spans="8:9" x14ac:dyDescent="0.25">
      <c r="H473" s="199"/>
      <c r="I473" s="290"/>
    </row>
    <row r="474" spans="8:9" x14ac:dyDescent="0.25">
      <c r="H474" s="199"/>
      <c r="I474" s="290"/>
    </row>
    <row r="475" spans="8:9" x14ac:dyDescent="0.25">
      <c r="H475" s="199"/>
      <c r="I475" s="290"/>
    </row>
    <row r="476" spans="8:9" x14ac:dyDescent="0.25">
      <c r="H476" s="199"/>
      <c r="I476" s="290"/>
    </row>
    <row r="477" spans="8:9" x14ac:dyDescent="0.25">
      <c r="H477" s="199"/>
      <c r="I477" s="290"/>
    </row>
    <row r="478" spans="8:9" x14ac:dyDescent="0.25">
      <c r="H478" s="199"/>
      <c r="I478" s="290"/>
    </row>
    <row r="479" spans="8:9" x14ac:dyDescent="0.25">
      <c r="H479" s="199"/>
      <c r="I479" s="290"/>
    </row>
    <row r="480" spans="8:9" x14ac:dyDescent="0.25">
      <c r="H480" s="199"/>
      <c r="I480" s="290"/>
    </row>
    <row r="481" spans="8:9" x14ac:dyDescent="0.25">
      <c r="H481" s="199"/>
      <c r="I481" s="290"/>
    </row>
    <row r="482" spans="8:9" x14ac:dyDescent="0.25">
      <c r="H482" s="199"/>
      <c r="I482" s="290"/>
    </row>
    <row r="483" spans="8:9" x14ac:dyDescent="0.25">
      <c r="H483" s="199"/>
      <c r="I483" s="290"/>
    </row>
    <row r="484" spans="8:9" x14ac:dyDescent="0.25">
      <c r="H484" s="199"/>
      <c r="I484" s="290"/>
    </row>
    <row r="485" spans="8:9" x14ac:dyDescent="0.25">
      <c r="H485" s="199"/>
      <c r="I485" s="290"/>
    </row>
    <row r="486" spans="8:9" x14ac:dyDescent="0.25">
      <c r="H486" s="199"/>
      <c r="I486" s="290"/>
    </row>
    <row r="487" spans="8:9" x14ac:dyDescent="0.25">
      <c r="H487" s="199"/>
      <c r="I487" s="290"/>
    </row>
    <row r="488" spans="8:9" x14ac:dyDescent="0.25">
      <c r="H488" s="199"/>
      <c r="I488" s="290"/>
    </row>
    <row r="489" spans="8:9" x14ac:dyDescent="0.25">
      <c r="H489" s="199"/>
      <c r="I489" s="290"/>
    </row>
    <row r="490" spans="8:9" x14ac:dyDescent="0.25">
      <c r="H490" s="199"/>
      <c r="I490" s="290"/>
    </row>
    <row r="491" spans="8:9" x14ac:dyDescent="0.25">
      <c r="H491" s="199"/>
      <c r="I491" s="290"/>
    </row>
    <row r="492" spans="8:9" x14ac:dyDescent="0.25">
      <c r="H492" s="199"/>
      <c r="I492" s="290"/>
    </row>
    <row r="493" spans="8:9" x14ac:dyDescent="0.25">
      <c r="H493" s="199"/>
      <c r="I493" s="290"/>
    </row>
    <row r="494" spans="8:9" x14ac:dyDescent="0.25">
      <c r="H494" s="199"/>
      <c r="I494" s="290"/>
    </row>
    <row r="495" spans="8:9" x14ac:dyDescent="0.25">
      <c r="H495" s="199"/>
      <c r="I495" s="290"/>
    </row>
    <row r="496" spans="8:9" x14ac:dyDescent="0.25">
      <c r="H496" s="199"/>
      <c r="I496" s="290"/>
    </row>
    <row r="497" spans="8:9" x14ac:dyDescent="0.25">
      <c r="H497" s="199"/>
      <c r="I497" s="290"/>
    </row>
    <row r="498" spans="8:9" x14ac:dyDescent="0.25">
      <c r="H498" s="199"/>
      <c r="I498" s="290"/>
    </row>
    <row r="499" spans="8:9" x14ac:dyDescent="0.25">
      <c r="H499" s="199"/>
      <c r="I499" s="290"/>
    </row>
    <row r="500" spans="8:9" x14ac:dyDescent="0.25">
      <c r="H500" s="199"/>
      <c r="I500" s="290"/>
    </row>
    <row r="501" spans="8:9" x14ac:dyDescent="0.25">
      <c r="H501" s="199"/>
      <c r="I501" s="290"/>
    </row>
    <row r="502" spans="8:9" x14ac:dyDescent="0.25">
      <c r="H502" s="199"/>
      <c r="I502" s="290"/>
    </row>
    <row r="503" spans="8:9" x14ac:dyDescent="0.25">
      <c r="H503" s="199"/>
      <c r="I503" s="290"/>
    </row>
    <row r="504" spans="8:9" x14ac:dyDescent="0.25">
      <c r="H504" s="199"/>
      <c r="I504" s="290"/>
    </row>
    <row r="505" spans="8:9" x14ac:dyDescent="0.25">
      <c r="H505" s="199"/>
      <c r="I505" s="290"/>
    </row>
    <row r="506" spans="8:9" x14ac:dyDescent="0.25">
      <c r="H506" s="199"/>
      <c r="I506" s="290"/>
    </row>
    <row r="507" spans="8:9" x14ac:dyDescent="0.25">
      <c r="H507" s="199"/>
      <c r="I507" s="290"/>
    </row>
    <row r="508" spans="8:9" x14ac:dyDescent="0.25">
      <c r="H508" s="199"/>
      <c r="I508" s="290"/>
    </row>
    <row r="509" spans="8:9" x14ac:dyDescent="0.25">
      <c r="H509" s="199"/>
      <c r="I509" s="290"/>
    </row>
    <row r="510" spans="8:9" x14ac:dyDescent="0.25">
      <c r="H510" s="199"/>
      <c r="I510" s="290"/>
    </row>
    <row r="511" spans="8:9" x14ac:dyDescent="0.25">
      <c r="H511" s="199"/>
      <c r="I511" s="290"/>
    </row>
    <row r="512" spans="8:9" x14ac:dyDescent="0.25">
      <c r="H512" s="199"/>
      <c r="I512" s="290"/>
    </row>
    <row r="513" spans="8:9" x14ac:dyDescent="0.25">
      <c r="H513" s="199"/>
      <c r="I513" s="290"/>
    </row>
    <row r="514" spans="8:9" x14ac:dyDescent="0.25">
      <c r="H514" s="199"/>
      <c r="I514" s="290"/>
    </row>
    <row r="515" spans="8:9" x14ac:dyDescent="0.25">
      <c r="H515" s="199"/>
      <c r="I515" s="290"/>
    </row>
    <row r="516" spans="8:9" x14ac:dyDescent="0.25">
      <c r="H516" s="199"/>
      <c r="I516" s="290"/>
    </row>
    <row r="517" spans="8:9" x14ac:dyDescent="0.25">
      <c r="H517" s="199"/>
      <c r="I517" s="290"/>
    </row>
    <row r="518" spans="8:9" x14ac:dyDescent="0.25">
      <c r="H518" s="199"/>
      <c r="I518" s="290"/>
    </row>
    <row r="519" spans="8:9" x14ac:dyDescent="0.25">
      <c r="H519" s="199"/>
      <c r="I519" s="290"/>
    </row>
    <row r="520" spans="8:9" x14ac:dyDescent="0.25">
      <c r="H520" s="199"/>
      <c r="I520" s="290"/>
    </row>
    <row r="521" spans="8:9" x14ac:dyDescent="0.25">
      <c r="H521" s="199"/>
      <c r="I521" s="290"/>
    </row>
    <row r="522" spans="8:9" x14ac:dyDescent="0.25">
      <c r="H522" s="199"/>
      <c r="I522" s="290"/>
    </row>
    <row r="523" spans="8:9" x14ac:dyDescent="0.25">
      <c r="H523" s="199"/>
      <c r="I523" s="290"/>
    </row>
    <row r="524" spans="8:9" x14ac:dyDescent="0.25">
      <c r="H524" s="199"/>
      <c r="I524" s="290"/>
    </row>
    <row r="525" spans="8:9" x14ac:dyDescent="0.25">
      <c r="H525" s="199"/>
      <c r="I525" s="290"/>
    </row>
    <row r="526" spans="8:9" x14ac:dyDescent="0.25">
      <c r="H526" s="199"/>
      <c r="I526" s="290"/>
    </row>
    <row r="527" spans="8:9" x14ac:dyDescent="0.25">
      <c r="H527" s="199"/>
      <c r="I527" s="290"/>
    </row>
    <row r="528" spans="8:9" x14ac:dyDescent="0.25">
      <c r="H528" s="199"/>
      <c r="I528" s="290"/>
    </row>
    <row r="529" spans="8:9" x14ac:dyDescent="0.25">
      <c r="H529" s="199"/>
      <c r="I529" s="290"/>
    </row>
    <row r="530" spans="8:9" x14ac:dyDescent="0.25">
      <c r="H530" s="199"/>
      <c r="I530" s="290"/>
    </row>
    <row r="531" spans="8:9" x14ac:dyDescent="0.25">
      <c r="H531" s="199"/>
      <c r="I531" s="290"/>
    </row>
    <row r="532" spans="8:9" x14ac:dyDescent="0.25">
      <c r="H532" s="199"/>
      <c r="I532" s="290"/>
    </row>
    <row r="533" spans="8:9" x14ac:dyDescent="0.25">
      <c r="H533" s="199"/>
      <c r="I533" s="290"/>
    </row>
    <row r="534" spans="8:9" x14ac:dyDescent="0.25">
      <c r="H534" s="199"/>
      <c r="I534" s="290"/>
    </row>
    <row r="535" spans="8:9" x14ac:dyDescent="0.25">
      <c r="H535" s="199"/>
      <c r="I535" s="290"/>
    </row>
    <row r="536" spans="8:9" x14ac:dyDescent="0.25">
      <c r="H536" s="199"/>
      <c r="I536" s="290"/>
    </row>
    <row r="537" spans="8:9" x14ac:dyDescent="0.25">
      <c r="H537" s="199"/>
      <c r="I537" s="290"/>
    </row>
    <row r="538" spans="8:9" x14ac:dyDescent="0.25">
      <c r="H538" s="199"/>
      <c r="I538" s="290"/>
    </row>
    <row r="539" spans="8:9" x14ac:dyDescent="0.25">
      <c r="H539" s="199"/>
      <c r="I539" s="290"/>
    </row>
    <row r="540" spans="8:9" x14ac:dyDescent="0.25">
      <c r="H540" s="199"/>
      <c r="I540" s="290"/>
    </row>
    <row r="541" spans="8:9" x14ac:dyDescent="0.25">
      <c r="H541" s="199"/>
      <c r="I541" s="290"/>
    </row>
    <row r="542" spans="8:9" x14ac:dyDescent="0.25">
      <c r="H542" s="199"/>
      <c r="I542" s="290"/>
    </row>
    <row r="543" spans="8:9" x14ac:dyDescent="0.25">
      <c r="H543" s="199"/>
      <c r="I543" s="290"/>
    </row>
    <row r="544" spans="8:9" x14ac:dyDescent="0.25">
      <c r="H544" s="199"/>
      <c r="I544" s="290"/>
    </row>
    <row r="545" spans="8:9" x14ac:dyDescent="0.25">
      <c r="H545" s="199"/>
      <c r="I545" s="290"/>
    </row>
    <row r="546" spans="8:9" x14ac:dyDescent="0.25">
      <c r="H546" s="199"/>
      <c r="I546" s="290"/>
    </row>
    <row r="547" spans="8:9" x14ac:dyDescent="0.25">
      <c r="H547" s="199"/>
      <c r="I547" s="290"/>
    </row>
    <row r="548" spans="8:9" x14ac:dyDescent="0.25">
      <c r="H548" s="199"/>
      <c r="I548" s="290"/>
    </row>
    <row r="549" spans="8:9" x14ac:dyDescent="0.25">
      <c r="H549" s="199"/>
      <c r="I549" s="290"/>
    </row>
    <row r="550" spans="8:9" x14ac:dyDescent="0.25">
      <c r="H550" s="199"/>
      <c r="I550" s="290"/>
    </row>
    <row r="551" spans="8:9" x14ac:dyDescent="0.25">
      <c r="H551" s="199"/>
      <c r="I551" s="290"/>
    </row>
    <row r="552" spans="8:9" x14ac:dyDescent="0.25">
      <c r="H552" s="199"/>
      <c r="I552" s="290"/>
    </row>
    <row r="553" spans="8:9" x14ac:dyDescent="0.25">
      <c r="H553" s="199"/>
      <c r="I553" s="290"/>
    </row>
    <row r="554" spans="8:9" x14ac:dyDescent="0.25">
      <c r="H554" s="199"/>
      <c r="I554" s="290"/>
    </row>
    <row r="555" spans="8:9" x14ac:dyDescent="0.25">
      <c r="H555" s="199"/>
      <c r="I555" s="290"/>
    </row>
    <row r="556" spans="8:9" x14ac:dyDescent="0.25">
      <c r="H556" s="199"/>
      <c r="I556" s="290"/>
    </row>
    <row r="557" spans="8:9" x14ac:dyDescent="0.25">
      <c r="H557" s="199"/>
      <c r="I557" s="290"/>
    </row>
    <row r="558" spans="8:9" x14ac:dyDescent="0.25">
      <c r="H558" s="199"/>
      <c r="I558" s="290"/>
    </row>
    <row r="559" spans="8:9" x14ac:dyDescent="0.25">
      <c r="H559" s="199"/>
      <c r="I559" s="290"/>
    </row>
    <row r="560" spans="8:9" x14ac:dyDescent="0.25">
      <c r="H560" s="199"/>
      <c r="I560" s="290"/>
    </row>
    <row r="561" spans="8:9" x14ac:dyDescent="0.25">
      <c r="H561" s="199"/>
      <c r="I561" s="290"/>
    </row>
    <row r="562" spans="8:9" x14ac:dyDescent="0.25">
      <c r="H562" s="199"/>
      <c r="I562" s="290"/>
    </row>
    <row r="563" spans="8:9" x14ac:dyDescent="0.25">
      <c r="H563" s="199"/>
      <c r="I563" s="290"/>
    </row>
    <row r="564" spans="8:9" x14ac:dyDescent="0.25">
      <c r="H564" s="199"/>
      <c r="I564" s="290"/>
    </row>
    <row r="565" spans="8:9" x14ac:dyDescent="0.25">
      <c r="H565" s="199"/>
      <c r="I565" s="290"/>
    </row>
    <row r="566" spans="8:9" x14ac:dyDescent="0.25">
      <c r="H566" s="199"/>
      <c r="I566" s="290"/>
    </row>
    <row r="567" spans="8:9" x14ac:dyDescent="0.25">
      <c r="H567" s="199"/>
      <c r="I567" s="290"/>
    </row>
    <row r="568" spans="8:9" x14ac:dyDescent="0.25">
      <c r="H568" s="199"/>
      <c r="I568" s="290"/>
    </row>
    <row r="569" spans="8:9" x14ac:dyDescent="0.25">
      <c r="H569" s="199"/>
      <c r="I569" s="290"/>
    </row>
    <row r="570" spans="8:9" x14ac:dyDescent="0.25">
      <c r="H570" s="199"/>
      <c r="I570" s="290"/>
    </row>
    <row r="571" spans="8:9" x14ac:dyDescent="0.25">
      <c r="H571" s="199"/>
      <c r="I571" s="290"/>
    </row>
    <row r="572" spans="8:9" x14ac:dyDescent="0.25">
      <c r="H572" s="199"/>
      <c r="I572" s="290"/>
    </row>
    <row r="573" spans="8:9" x14ac:dyDescent="0.25">
      <c r="H573" s="199"/>
      <c r="I573" s="290"/>
    </row>
    <row r="574" spans="8:9" x14ac:dyDescent="0.25">
      <c r="H574" s="199"/>
      <c r="I574" s="290"/>
    </row>
    <row r="575" spans="8:9" x14ac:dyDescent="0.25">
      <c r="H575" s="199"/>
      <c r="I575" s="290"/>
    </row>
    <row r="576" spans="8:9" x14ac:dyDescent="0.25">
      <c r="H576" s="199"/>
      <c r="I576" s="290"/>
    </row>
    <row r="577" spans="8:9" x14ac:dyDescent="0.25">
      <c r="H577" s="199"/>
      <c r="I577" s="290"/>
    </row>
    <row r="578" spans="8:9" x14ac:dyDescent="0.25">
      <c r="H578" s="199"/>
      <c r="I578" s="290"/>
    </row>
    <row r="579" spans="8:9" x14ac:dyDescent="0.25">
      <c r="H579" s="199"/>
      <c r="I579" s="290"/>
    </row>
    <row r="580" spans="8:9" x14ac:dyDescent="0.25">
      <c r="H580" s="199"/>
      <c r="I580" s="290"/>
    </row>
    <row r="581" spans="8:9" x14ac:dyDescent="0.25">
      <c r="H581" s="199"/>
      <c r="I581" s="290"/>
    </row>
    <row r="582" spans="8:9" x14ac:dyDescent="0.25">
      <c r="H582" s="199"/>
      <c r="I582" s="290"/>
    </row>
    <row r="583" spans="8:9" x14ac:dyDescent="0.25">
      <c r="H583" s="199"/>
      <c r="I583" s="290"/>
    </row>
    <row r="584" spans="8:9" x14ac:dyDescent="0.25">
      <c r="H584" s="199"/>
      <c r="I584" s="290"/>
    </row>
    <row r="585" spans="8:9" x14ac:dyDescent="0.25">
      <c r="H585" s="199"/>
      <c r="I585" s="290"/>
    </row>
    <row r="586" spans="8:9" x14ac:dyDescent="0.25">
      <c r="H586" s="199"/>
      <c r="I586" s="290"/>
    </row>
    <row r="587" spans="8:9" x14ac:dyDescent="0.25">
      <c r="H587" s="199"/>
      <c r="I587" s="290"/>
    </row>
    <row r="588" spans="8:9" x14ac:dyDescent="0.25">
      <c r="H588" s="199"/>
      <c r="I588" s="290"/>
    </row>
    <row r="589" spans="8:9" x14ac:dyDescent="0.25">
      <c r="H589" s="199"/>
      <c r="I589" s="290"/>
    </row>
    <row r="590" spans="8:9" x14ac:dyDescent="0.25">
      <c r="H590" s="199"/>
      <c r="I590" s="290"/>
    </row>
    <row r="591" spans="8:9" x14ac:dyDescent="0.25">
      <c r="H591" s="199"/>
      <c r="I591" s="290"/>
    </row>
    <row r="592" spans="8:9" x14ac:dyDescent="0.25">
      <c r="H592" s="199"/>
      <c r="I592" s="290"/>
    </row>
    <row r="593" spans="8:9" x14ac:dyDescent="0.25">
      <c r="H593" s="199"/>
      <c r="I593" s="290"/>
    </row>
    <row r="594" spans="8:9" x14ac:dyDescent="0.25">
      <c r="H594" s="199"/>
      <c r="I594" s="290"/>
    </row>
    <row r="595" spans="8:9" x14ac:dyDescent="0.25">
      <c r="H595" s="199"/>
      <c r="I595" s="290"/>
    </row>
    <row r="596" spans="8:9" x14ac:dyDescent="0.25">
      <c r="H596" s="199"/>
      <c r="I596" s="290"/>
    </row>
    <row r="597" spans="8:9" x14ac:dyDescent="0.25">
      <c r="H597" s="199"/>
      <c r="I597" s="290"/>
    </row>
    <row r="598" spans="8:9" x14ac:dyDescent="0.25">
      <c r="H598" s="199"/>
      <c r="I598" s="290"/>
    </row>
    <row r="599" spans="8:9" x14ac:dyDescent="0.25">
      <c r="H599" s="199"/>
      <c r="I599" s="290"/>
    </row>
    <row r="600" spans="8:9" x14ac:dyDescent="0.25">
      <c r="H600" s="199"/>
      <c r="I600" s="290"/>
    </row>
    <row r="601" spans="8:9" x14ac:dyDescent="0.25">
      <c r="H601" s="199"/>
      <c r="I601" s="290"/>
    </row>
    <row r="602" spans="8:9" x14ac:dyDescent="0.25">
      <c r="H602" s="199"/>
      <c r="I602" s="290"/>
    </row>
    <row r="603" spans="8:9" x14ac:dyDescent="0.25">
      <c r="H603" s="199"/>
      <c r="I603" s="290"/>
    </row>
    <row r="604" spans="8:9" x14ac:dyDescent="0.25">
      <c r="H604" s="199"/>
      <c r="I604" s="290"/>
    </row>
    <row r="605" spans="8:9" x14ac:dyDescent="0.25">
      <c r="H605" s="199"/>
      <c r="I605" s="290"/>
    </row>
  </sheetData>
  <sortState ref="E15:M26">
    <sortCondition ref="E15:E26"/>
  </sortState>
  <mergeCells count="69">
    <mergeCell ref="A43:I43"/>
    <mergeCell ref="A1:G1"/>
    <mergeCell ref="A2:G2"/>
    <mergeCell ref="A4:G4"/>
    <mergeCell ref="B11:B26"/>
    <mergeCell ref="A37:I37"/>
    <mergeCell ref="A11:A26"/>
    <mergeCell ref="A3:G3"/>
    <mergeCell ref="A5:G5"/>
    <mergeCell ref="A8:I8"/>
    <mergeCell ref="A27:I27"/>
    <mergeCell ref="A31:I31"/>
    <mergeCell ref="A7:G7"/>
    <mergeCell ref="A91:I91"/>
    <mergeCell ref="C145:D145"/>
    <mergeCell ref="A108:I108"/>
    <mergeCell ref="C140:D140"/>
    <mergeCell ref="A140:B140"/>
    <mergeCell ref="A134:I134"/>
    <mergeCell ref="A115:I115"/>
    <mergeCell ref="A118:I118"/>
    <mergeCell ref="C144:D144"/>
    <mergeCell ref="A141:I141"/>
    <mergeCell ref="C113:C114"/>
    <mergeCell ref="A139:I139"/>
    <mergeCell ref="A82:I82"/>
    <mergeCell ref="A84:I84"/>
    <mergeCell ref="C85:C87"/>
    <mergeCell ref="A88:I88"/>
    <mergeCell ref="C89:C90"/>
    <mergeCell ref="C169:D169"/>
    <mergeCell ref="C151:D151"/>
    <mergeCell ref="C152:D152"/>
    <mergeCell ref="C154:D154"/>
    <mergeCell ref="C159:D159"/>
    <mergeCell ref="C160:D160"/>
    <mergeCell ref="C168:D168"/>
    <mergeCell ref="C153:D153"/>
    <mergeCell ref="C155:D155"/>
    <mergeCell ref="C156:D156"/>
    <mergeCell ref="C157:D157"/>
    <mergeCell ref="C158:D158"/>
    <mergeCell ref="C161:D161"/>
    <mergeCell ref="A48:I48"/>
    <mergeCell ref="C142:D142"/>
    <mergeCell ref="C143:D143"/>
    <mergeCell ref="C64:C65"/>
    <mergeCell ref="A78:I78"/>
    <mergeCell ref="A95:I95"/>
    <mergeCell ref="A96:I96"/>
    <mergeCell ref="A104:I104"/>
    <mergeCell ref="A72:I72"/>
    <mergeCell ref="C68:C69"/>
    <mergeCell ref="C70:C71"/>
    <mergeCell ref="A55:I55"/>
    <mergeCell ref="A125:I125"/>
    <mergeCell ref="A131:I131"/>
    <mergeCell ref="A63:I63"/>
    <mergeCell ref="A66:I66"/>
    <mergeCell ref="A150:I150"/>
    <mergeCell ref="C165:D165"/>
    <mergeCell ref="C166:D166"/>
    <mergeCell ref="C167:D167"/>
    <mergeCell ref="C146:D146"/>
    <mergeCell ref="C147:D147"/>
    <mergeCell ref="C149:D149"/>
    <mergeCell ref="C162:D162"/>
    <mergeCell ref="C163:D163"/>
    <mergeCell ref="C148:D148"/>
  </mergeCells>
  <pageMargins left="0.3" right="0.15" top="0.15748031496062992" bottom="0.17" header="0.21" footer="0.15748031496062992"/>
  <pageSetup paperSize="9" scale="77" fitToHeight="4" orientation="portrait" r:id="rId1"/>
  <rowBreaks count="1" manualBreakCount="1">
    <brk id="5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Фасадная плитка Stroeher</vt:lpstr>
      <vt:lpstr>'Фасадная плитка Stroeher'!Область_печати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2018-11-14T10:29:10Z</dcterms:modified>
</cp:coreProperties>
</file>